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0" windowWidth="13140" windowHeight="4515" tabRatio="928" activeTab="0"/>
  </bookViews>
  <sheets>
    <sheet name="서구의 하루" sheetId="1" r:id="rId1"/>
    <sheet name="기후" sheetId="2" r:id="rId2"/>
    <sheet name="인구" sheetId="3" r:id="rId3"/>
    <sheet name="인구동태" sheetId="4" r:id="rId4"/>
    <sheet name="사업체" sheetId="5" r:id="rId5"/>
    <sheet name="주택" sheetId="6" r:id="rId6"/>
    <sheet name="자동차등록" sheetId="7" r:id="rId7"/>
    <sheet name="사회복지시설" sheetId="8" r:id="rId8"/>
    <sheet name="국민기초생활보장수급자" sheetId="9" r:id="rId9"/>
    <sheet name="의료시설" sheetId="10" r:id="rId10"/>
    <sheet name="위생관련업소" sheetId="11" r:id="rId11"/>
    <sheet name="학교현황" sheetId="12" r:id="rId12"/>
    <sheet name="교원1인당 학생수" sheetId="13" r:id="rId13"/>
    <sheet name="재정" sheetId="14" r:id="rId14"/>
    <sheet name="지방세 징수" sheetId="15" r:id="rId15"/>
    <sheet name="공무원" sheetId="16" r:id="rId16"/>
    <sheet name="민원서류 처리" sheetId="17" r:id="rId17"/>
    <sheet name="범죄발생 및 검거" sheetId="18" r:id="rId18"/>
    <sheet name="화재발생" sheetId="19" r:id="rId19"/>
    <sheet name="교통법규위반" sheetId="20" r:id="rId20"/>
    <sheet name="Sheet1" sheetId="21" r:id="rId21"/>
  </sheets>
  <definedNames/>
  <calcPr fullCalcOnLoad="1"/>
</workbook>
</file>

<file path=xl/comments20.xml><?xml version="1.0" encoding="utf-8"?>
<comments xmlns="http://schemas.openxmlformats.org/spreadsheetml/2006/main">
  <authors>
    <author>Owner</author>
  </authors>
  <commentList>
    <comment ref="B7" authorId="0">
      <text>
        <r>
          <rPr>
            <b/>
            <sz val="9"/>
            <rFont val="돋움"/>
            <family val="3"/>
          </rPr>
          <t>서부경찰서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민원실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</t>
        </r>
        <r>
          <rPr>
            <b/>
            <sz val="9"/>
            <rFont val="Tahoma"/>
            <family val="2"/>
          </rPr>
          <t xml:space="preserve"> 608-3893</t>
        </r>
        <r>
          <rPr>
            <b/>
            <sz val="9"/>
            <rFont val="돋움"/>
            <family val="3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과태료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부과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건수</t>
        </r>
        <r>
          <rPr>
            <b/>
            <sz val="9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<sst xmlns="http://schemas.openxmlformats.org/spreadsheetml/2006/main" count="219" uniqueCount="164">
  <si>
    <t>단위 : 명</t>
  </si>
  <si>
    <t>인    구</t>
  </si>
  <si>
    <t>인구밀도</t>
  </si>
  <si>
    <t>계</t>
  </si>
  <si>
    <t>남</t>
  </si>
  <si>
    <t>여</t>
  </si>
  <si>
    <t>세대당
인구</t>
  </si>
  <si>
    <t>단위 : 명, 쌍</t>
  </si>
  <si>
    <t>연 별</t>
  </si>
  <si>
    <t>출 생</t>
  </si>
  <si>
    <t>사망</t>
  </si>
  <si>
    <t xml:space="preserve">혼  인 </t>
  </si>
  <si>
    <t>이  혼</t>
  </si>
  <si>
    <t>단위 : 개소, 명</t>
  </si>
  <si>
    <t>사업체수</t>
  </si>
  <si>
    <t>종사자수</t>
  </si>
  <si>
    <t>단위 : 호, %</t>
  </si>
  <si>
    <t>주택수</t>
  </si>
  <si>
    <t>단독주택</t>
  </si>
  <si>
    <t>아파트</t>
  </si>
  <si>
    <t>연립주택</t>
  </si>
  <si>
    <t>다세대주택</t>
  </si>
  <si>
    <t>단위 : 대</t>
  </si>
  <si>
    <t>연  별</t>
  </si>
  <si>
    <t>승  용  차</t>
  </si>
  <si>
    <t>관 용</t>
  </si>
  <si>
    <t>자가용</t>
  </si>
  <si>
    <t>영업용</t>
  </si>
  <si>
    <t>합계</t>
  </si>
  <si>
    <t>시설수</t>
  </si>
  <si>
    <t>생활인원</t>
  </si>
  <si>
    <t>단위 : 가구, 명</t>
  </si>
  <si>
    <t>일반수급자</t>
  </si>
  <si>
    <t>시설수급자</t>
  </si>
  <si>
    <t>특례수급자</t>
  </si>
  <si>
    <t>단위 : 개소</t>
  </si>
  <si>
    <t>종합병원</t>
  </si>
  <si>
    <t>병  원</t>
  </si>
  <si>
    <t>의  원</t>
  </si>
  <si>
    <t>요양병원</t>
  </si>
  <si>
    <t>한 의 원</t>
  </si>
  <si>
    <t>식품접객업소</t>
  </si>
  <si>
    <t>공중위생업소</t>
  </si>
  <si>
    <t>휴게음식점</t>
  </si>
  <si>
    <t>일반음식점</t>
  </si>
  <si>
    <t>숙박업</t>
  </si>
  <si>
    <t>목욕장업</t>
  </si>
  <si>
    <t>단위 : 개교</t>
  </si>
  <si>
    <t>유치원</t>
  </si>
  <si>
    <t>초등</t>
  </si>
  <si>
    <t>중등</t>
  </si>
  <si>
    <t>고등</t>
  </si>
  <si>
    <t>전문대</t>
  </si>
  <si>
    <t>단위 : 명</t>
  </si>
  <si>
    <t>예 산 현 황</t>
  </si>
  <si>
    <t>일반회계</t>
  </si>
  <si>
    <t>특별회계</t>
  </si>
  <si>
    <t>1인당 평균 부담액(원)</t>
  </si>
  <si>
    <t>총액</t>
  </si>
  <si>
    <t>광역시세</t>
  </si>
  <si>
    <t>구세</t>
  </si>
  <si>
    <t>본 청</t>
  </si>
  <si>
    <t>보건소</t>
  </si>
  <si>
    <t>문화회관</t>
  </si>
  <si>
    <t>의 회</t>
  </si>
  <si>
    <t>동</t>
  </si>
  <si>
    <t>단위 : 건</t>
  </si>
  <si>
    <t>인가·허가</t>
  </si>
  <si>
    <t>특허·면허</t>
  </si>
  <si>
    <t>승인·지정</t>
  </si>
  <si>
    <t>신고·등록</t>
  </si>
  <si>
    <t>시험·검사</t>
  </si>
  <si>
    <t>확인·증명/교부</t>
  </si>
  <si>
    <t xml:space="preserve">기 타 </t>
  </si>
  <si>
    <t>단위 : 건,%</t>
  </si>
  <si>
    <t>1일평균</t>
  </si>
  <si>
    <t>발       생</t>
  </si>
  <si>
    <t>총건수</t>
  </si>
  <si>
    <t>실 화</t>
  </si>
  <si>
    <t>방 화</t>
  </si>
  <si>
    <t>기 타</t>
  </si>
  <si>
    <t>평균기온(℃)</t>
  </si>
  <si>
    <t>평균습도(%)</t>
  </si>
  <si>
    <t>강수량(mm)</t>
  </si>
  <si>
    <t>세대수</t>
  </si>
  <si>
    <t>공무원 수</t>
  </si>
  <si>
    <t>비거주용
건물내주택</t>
  </si>
  <si>
    <t>승  합  차</t>
  </si>
  <si>
    <t>아동복지</t>
  </si>
  <si>
    <t>노인복지</t>
  </si>
  <si>
    <t>여성복지</t>
  </si>
  <si>
    <t>치과
병(의)원</t>
  </si>
  <si>
    <t>단위 : 백만원</t>
  </si>
  <si>
    <t>징수액(백만원)</t>
  </si>
  <si>
    <t>인구</t>
  </si>
  <si>
    <t>1일평균건수</t>
  </si>
  <si>
    <t>△1.8</t>
  </si>
  <si>
    <t>가 구</t>
  </si>
  <si>
    <t>가 구</t>
  </si>
  <si>
    <t>인 원</t>
  </si>
  <si>
    <t>인 원</t>
  </si>
  <si>
    <t>1㎢</t>
  </si>
  <si>
    <t>1세대</t>
  </si>
  <si>
    <t>서구의 하루</t>
  </si>
  <si>
    <t>지방세부담</t>
  </si>
  <si>
    <t>1인</t>
  </si>
  <si>
    <t>-</t>
  </si>
  <si>
    <t>단위</t>
  </si>
  <si>
    <t>현황</t>
  </si>
  <si>
    <t>세대원</t>
  </si>
  <si>
    <t>주택</t>
  </si>
  <si>
    <t>1가구</t>
  </si>
  <si>
    <t>출생</t>
  </si>
  <si>
    <t>1일</t>
  </si>
  <si>
    <t>사망</t>
  </si>
  <si>
    <t>혼인</t>
  </si>
  <si>
    <t>이혼</t>
  </si>
  <si>
    <t>공무원</t>
  </si>
  <si>
    <t>민원서류처리</t>
  </si>
  <si>
    <t>교원</t>
  </si>
  <si>
    <t>의료시설</t>
  </si>
  <si>
    <t>1개소</t>
  </si>
  <si>
    <t>범죄발생</t>
  </si>
  <si>
    <t>△0.1 </t>
  </si>
  <si>
    <t>제    목</t>
  </si>
  <si>
    <t>사업체</t>
  </si>
  <si>
    <t xml:space="preserve"> 기후</t>
  </si>
  <si>
    <t xml:space="preserve"> 인구동태</t>
  </si>
  <si>
    <t xml:space="preserve"> 주택</t>
  </si>
  <si>
    <t xml:space="preserve"> 자동차등록</t>
  </si>
  <si>
    <t xml:space="preserve"> 사회복지시설</t>
  </si>
  <si>
    <t xml:space="preserve"> 국민기초생활보장수급자</t>
  </si>
  <si>
    <t xml:space="preserve"> 의료시설</t>
  </si>
  <si>
    <t xml:space="preserve"> 학교현황</t>
  </si>
  <si>
    <t xml:space="preserve"> 교원1인당 학생수</t>
  </si>
  <si>
    <t xml:space="preserve"> 재정</t>
  </si>
  <si>
    <t xml:space="preserve"> 지방세 징수 및 재정</t>
  </si>
  <si>
    <t xml:space="preserve"> 공무원</t>
  </si>
  <si>
    <t xml:space="preserve"> 민원서류 처리</t>
  </si>
  <si>
    <t xml:space="preserve"> 범죄발생 및 검거</t>
  </si>
  <si>
    <t xml:space="preserve"> 화재발생</t>
  </si>
  <si>
    <t xml:space="preserve"> 위생관련업소</t>
  </si>
  <si>
    <t xml:space="preserve"> 교통법규위반</t>
  </si>
  <si>
    <t>연 별</t>
  </si>
  <si>
    <t>유흥·단란주점</t>
  </si>
  <si>
    <t>이·미용업</t>
  </si>
  <si>
    <t>연 별</t>
  </si>
  <si>
    <t>연 별</t>
  </si>
  <si>
    <t>발 생</t>
  </si>
  <si>
    <t>검 거</t>
  </si>
  <si>
    <t>검거율</t>
  </si>
  <si>
    <t>법규위반 건수</t>
  </si>
  <si>
    <t>계</t>
  </si>
  <si>
    <t>증감률</t>
  </si>
  <si>
    <t>△0.5</t>
  </si>
  <si>
    <t>시 설</t>
  </si>
  <si>
    <t>주: 1. 2014년부터 "재정비촉진" 추가</t>
  </si>
  <si>
    <t xml:space="preserve">     2. 2016년  "지하수관리"추가</t>
  </si>
  <si>
    <t>주택보급률</t>
  </si>
  <si>
    <t>공무원1인당
구민수</t>
  </si>
  <si>
    <t>2018년</t>
  </si>
  <si>
    <t>△0.9</t>
  </si>
  <si>
    <t>△0.01</t>
  </si>
  <si>
    <t>▼0.02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</si>
</sst>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;[Red]#,##0"/>
    <numFmt numFmtId="179" formatCode="0.00_);[Red]\(0.00\)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_-* #,##0.0_-;\-* #,##0.0_-;_-* &quot;-&quot;??_-;_-@_-"/>
    <numFmt numFmtId="188" formatCode="_-* #,##0_-;\-* #,##0_-;_-* &quot;-&quot;??_-;_-@_-"/>
    <numFmt numFmtId="189" formatCode="#,##0;\-#,##0;&quot;-&quot;"/>
    <numFmt numFmtId="190" formatCode="#,##0;\-#,##0;&quot; &quot;"/>
    <numFmt numFmtId="191" formatCode="_-* #,##0.0_-;\-* #,##0.0_-;_-* &quot;-&quot;_-;_-@_-"/>
    <numFmt numFmtId="192" formatCode="_-* #,##0.0_-;\-* #,##0.0_-;_-* &quot;-&quot;?_-;_-@_-"/>
    <numFmt numFmtId="193" formatCode="_-* #,##0.00000_-;\-* #,##0.00000_-;_-* &quot;-&quot;?????_-;_-@_-"/>
    <numFmt numFmtId="194" formatCode="[$-412]yyyy&quot;년&quot;\ m&quot;월&quot;\ d&quot;일&quot;\ dddd"/>
    <numFmt numFmtId="195" formatCode="[$-412]AM/PM\ h:mm:ss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#,##0_);[Red]\(#,##0\)"/>
    <numFmt numFmtId="202" formatCode="_-* #,##0.00_-;\-* #,##0.00_-;_-* &quot;-&quot;_-;_-@_-"/>
    <numFmt numFmtId="203" formatCode="0.0_);[Red]\(0.0\)"/>
    <numFmt numFmtId="204" formatCode="0;_䠃"/>
    <numFmt numFmtId="205" formatCode="0;_吃"/>
    <numFmt numFmtId="206" formatCode="0.0;_吃"/>
    <numFmt numFmtId="207" formatCode="#,##0.0_ "/>
    <numFmt numFmtId="208" formatCode="0.00000000_ "/>
    <numFmt numFmtId="209" formatCode="0.000000000_ "/>
    <numFmt numFmtId="210" formatCode="0.0000000000_ "/>
    <numFmt numFmtId="211" formatCode="0.00000000000_ "/>
    <numFmt numFmtId="212" formatCode="0.0000000_ "/>
    <numFmt numFmtId="213" formatCode="0;_؅"/>
    <numFmt numFmtId="214" formatCode="0;_吅"/>
    <numFmt numFmtId="215" formatCode="_-* #,##0.0000_-;\-* #,##0.0000_-;_-* &quot;-&quot;?????_-;_-@_-"/>
    <numFmt numFmtId="216" formatCode="_-* #,##0.000_-;\-* #,##0.000_-;_-* &quot;-&quot;?????_-;_-@_-"/>
    <numFmt numFmtId="217" formatCode="_-* #,##0.00_-;\-* #,##0.00_-;_-* &quot;-&quot;?????_-;_-@_-"/>
    <numFmt numFmtId="218" formatCode="_-* #,##0.0_-;\-* #,##0.0_-;_-* &quot;-&quot;?????_-;_-@_-"/>
  </numFmts>
  <fonts count="51">
    <font>
      <sz val="11"/>
      <name val="돋움"/>
      <family val="3"/>
    </font>
    <font>
      <sz val="8"/>
      <name val="돋움"/>
      <family val="3"/>
    </font>
    <font>
      <sz val="10"/>
      <color indexed="8"/>
      <name val="돋움"/>
      <family val="3"/>
    </font>
    <font>
      <b/>
      <sz val="11"/>
      <color indexed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sz val="9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b/>
      <sz val="11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23"/>
      <name val="Inherit"/>
      <family val="2"/>
    </font>
    <font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666666"/>
      <name val="Inherit"/>
      <family val="2"/>
    </font>
    <font>
      <sz val="9"/>
      <color rgb="FF000000"/>
      <name val="굴림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1" fontId="6" fillId="0" borderId="10" xfId="48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41" fontId="2" fillId="0" borderId="10" xfId="4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191" fontId="6" fillId="0" borderId="14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41" fontId="6" fillId="0" borderId="14" xfId="48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1" fontId="2" fillId="0" borderId="10" xfId="48" applyFont="1" applyFill="1" applyBorder="1" applyAlignment="1">
      <alignment horizontal="center" vertical="center" wrapText="1"/>
    </xf>
    <xf numFmtId="41" fontId="2" fillId="0" borderId="14" xfId="48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3" fillId="37" borderId="15" xfId="0" applyNumberFormat="1" applyFont="1" applyFill="1" applyBorder="1" applyAlignment="1">
      <alignment horizontal="center" vertical="center" wrapText="1"/>
    </xf>
    <xf numFmtId="41" fontId="3" fillId="37" borderId="11" xfId="0" applyNumberFormat="1" applyFont="1" applyFill="1" applyBorder="1" applyAlignment="1">
      <alignment horizontal="center" vertical="center" wrapText="1"/>
    </xf>
    <xf numFmtId="193" fontId="3" fillId="37" borderId="11" xfId="0" applyNumberFormat="1" applyFont="1" applyFill="1" applyBorder="1" applyAlignment="1">
      <alignment horizontal="center" vertical="center" wrapText="1"/>
    </xf>
    <xf numFmtId="193" fontId="3" fillId="37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5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41" fontId="6" fillId="0" borderId="14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176" fontId="2" fillId="0" borderId="14" xfId="0" applyNumberFormat="1" applyFont="1" applyFill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 wrapText="1"/>
    </xf>
    <xf numFmtId="203" fontId="2" fillId="0" borderId="14" xfId="0" applyNumberFormat="1" applyFont="1" applyBorder="1" applyAlignment="1">
      <alignment horizontal="center" vertical="center" wrapText="1"/>
    </xf>
    <xf numFmtId="203" fontId="2" fillId="0" borderId="14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193" fontId="10" fillId="0" borderId="0" xfId="0" applyNumberFormat="1" applyFont="1" applyAlignment="1">
      <alignment vertical="center"/>
    </xf>
    <xf numFmtId="193" fontId="0" fillId="0" borderId="0" xfId="0" applyNumberFormat="1" applyAlignment="1">
      <alignment vertical="center"/>
    </xf>
    <xf numFmtId="19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41" fontId="2" fillId="0" borderId="10" xfId="48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201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206" fontId="2" fillId="0" borderId="10" xfId="0" applyNumberFormat="1" applyFont="1" applyFill="1" applyBorder="1" applyAlignment="1">
      <alignment horizontal="center" vertical="center" wrapText="1"/>
    </xf>
    <xf numFmtId="191" fontId="2" fillId="0" borderId="14" xfId="48" applyNumberFormat="1" applyFont="1" applyFill="1" applyBorder="1" applyAlignment="1">
      <alignment horizontal="center" vertical="center" wrapText="1"/>
    </xf>
    <xf numFmtId="185" fontId="6" fillId="0" borderId="0" xfId="0" applyNumberFormat="1" applyFont="1" applyAlignment="1">
      <alignment/>
    </xf>
    <xf numFmtId="41" fontId="6" fillId="0" borderId="17" xfId="48" applyFont="1" applyFill="1" applyBorder="1" applyAlignment="1">
      <alignment vertical="center"/>
    </xf>
    <xf numFmtId="201" fontId="6" fillId="0" borderId="18" xfId="0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191" fontId="6" fillId="0" borderId="14" xfId="48" applyNumberFormat="1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203" fontId="6" fillId="0" borderId="14" xfId="0" applyNumberFormat="1" applyFont="1" applyFill="1" applyBorder="1" applyAlignment="1">
      <alignment horizontal="center" vertical="center" wrapText="1"/>
    </xf>
    <xf numFmtId="218" fontId="0" fillId="0" borderId="0" xfId="0" applyNumberFormat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Border="1" applyAlignment="1">
      <alignment vertical="center"/>
    </xf>
    <xf numFmtId="41" fontId="6" fillId="39" borderId="10" xfId="48" applyFont="1" applyFill="1" applyBorder="1" applyAlignment="1">
      <alignment vertical="center"/>
    </xf>
    <xf numFmtId="0" fontId="6" fillId="39" borderId="10" xfId="0" applyFont="1" applyFill="1" applyBorder="1" applyAlignment="1">
      <alignment horizontal="center" vertical="center"/>
    </xf>
    <xf numFmtId="191" fontId="6" fillId="39" borderId="14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206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91" fontId="2" fillId="0" borderId="21" xfId="48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1" fontId="2" fillId="0" borderId="23" xfId="48" applyFont="1" applyFill="1" applyBorder="1" applyAlignment="1">
      <alignment horizontal="center" vertical="center"/>
    </xf>
    <xf numFmtId="41" fontId="2" fillId="0" borderId="23" xfId="48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1" fontId="2" fillId="0" borderId="23" xfId="48" applyFont="1" applyFill="1" applyBorder="1" applyAlignment="1">
      <alignment horizontal="center" vertical="center" wrapText="1"/>
    </xf>
    <xf numFmtId="41" fontId="2" fillId="0" borderId="24" xfId="48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201" fontId="2" fillId="0" borderId="24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center" vertical="center" wrapText="1"/>
    </xf>
    <xf numFmtId="185" fontId="6" fillId="0" borderId="24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3" fontId="2" fillId="0" borderId="0" xfId="0" applyNumberFormat="1" applyFont="1" applyBorder="1" applyAlignment="1">
      <alignment horizontal="right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37" borderId="15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206" fontId="2" fillId="0" borderId="23" xfId="0" applyNumberFormat="1" applyFont="1" applyFill="1" applyBorder="1" applyAlignment="1">
      <alignment horizontal="center" vertical="center" wrapText="1"/>
    </xf>
    <xf numFmtId="191" fontId="2" fillId="0" borderId="24" xfId="4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1" fontId="2" fillId="0" borderId="0" xfId="48" applyFont="1" applyFill="1" applyBorder="1" applyAlignment="1">
      <alignment horizontal="center" vertical="center"/>
    </xf>
    <xf numFmtId="41" fontId="2" fillId="0" borderId="0" xfId="48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203" fontId="6" fillId="0" borderId="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 wrapText="1"/>
    </xf>
    <xf numFmtId="179" fontId="2" fillId="0" borderId="23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201" fontId="6" fillId="0" borderId="26" xfId="64" applyNumberFormat="1" applyFont="1" applyFill="1" applyBorder="1" applyAlignment="1">
      <alignment horizontal="right" vertical="center"/>
      <protection/>
    </xf>
    <xf numFmtId="201" fontId="6" fillId="0" borderId="27" xfId="49" applyNumberFormat="1" applyFont="1" applyFill="1" applyBorder="1" applyAlignment="1">
      <alignment horizontal="right" vertical="center"/>
    </xf>
    <xf numFmtId="201" fontId="6" fillId="0" borderId="28" xfId="49" applyNumberFormat="1" applyFont="1" applyFill="1" applyBorder="1" applyAlignment="1">
      <alignment horizontal="right" vertical="center"/>
    </xf>
    <xf numFmtId="201" fontId="6" fillId="0" borderId="29" xfId="64" applyNumberFormat="1" applyFont="1" applyFill="1" applyBorder="1" applyAlignment="1">
      <alignment horizontal="right" vertical="center"/>
      <protection/>
    </xf>
    <xf numFmtId="201" fontId="6" fillId="0" borderId="30" xfId="49" applyNumberFormat="1" applyFont="1" applyFill="1" applyBorder="1" applyAlignment="1">
      <alignment horizontal="right" vertical="center"/>
    </xf>
    <xf numFmtId="201" fontId="6" fillId="0" borderId="31" xfId="49" applyNumberFormat="1" applyFont="1" applyFill="1" applyBorder="1" applyAlignment="1">
      <alignment horizontal="right" vertical="center"/>
    </xf>
    <xf numFmtId="214" fontId="2" fillId="0" borderId="23" xfId="0" applyNumberFormat="1" applyFont="1" applyFill="1" applyBorder="1" applyAlignment="1">
      <alignment horizontal="center" vertical="center"/>
    </xf>
    <xf numFmtId="214" fontId="2" fillId="0" borderId="24" xfId="0" applyNumberFormat="1" applyFont="1" applyFill="1" applyBorder="1" applyAlignment="1">
      <alignment horizontal="center" vertical="center"/>
    </xf>
    <xf numFmtId="214" fontId="2" fillId="0" borderId="10" xfId="0" applyNumberFormat="1" applyFont="1" applyFill="1" applyBorder="1" applyAlignment="1">
      <alignment horizontal="center" vertical="center"/>
    </xf>
    <xf numFmtId="214" fontId="2" fillId="0" borderId="14" xfId="0" applyNumberFormat="1" applyFont="1" applyFill="1" applyBorder="1" applyAlignment="1">
      <alignment horizontal="center" vertical="center"/>
    </xf>
    <xf numFmtId="41" fontId="2" fillId="0" borderId="32" xfId="0" applyNumberFormat="1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D6" sqref="D6"/>
    </sheetView>
  </sheetViews>
  <sheetFormatPr defaultColWidth="8.88671875" defaultRowHeight="13.5"/>
  <cols>
    <col min="1" max="2" width="10.99609375" style="0" customWidth="1"/>
    <col min="3" max="3" width="8.88671875" style="8" customWidth="1"/>
    <col min="4" max="4" width="9.88671875" style="0" bestFit="1" customWidth="1"/>
    <col min="6" max="6" width="10.4453125" style="0" bestFit="1" customWidth="1"/>
    <col min="7" max="7" width="12.6640625" style="0" bestFit="1" customWidth="1"/>
  </cols>
  <sheetData>
    <row r="1" spans="1:3" s="77" customFormat="1" ht="16.5" customHeight="1">
      <c r="A1" s="79" t="s">
        <v>103</v>
      </c>
      <c r="C1" s="78"/>
    </row>
    <row r="2" ht="15" customHeight="1" thickBot="1"/>
    <row r="3" spans="1:4" ht="30" customHeight="1">
      <c r="A3" s="73" t="s">
        <v>124</v>
      </c>
      <c r="B3" s="74" t="s">
        <v>160</v>
      </c>
      <c r="C3" s="74" t="s">
        <v>107</v>
      </c>
      <c r="D3" s="75" t="s">
        <v>108</v>
      </c>
    </row>
    <row r="4" spans="1:4" ht="19.5" customHeight="1">
      <c r="A4" s="86" t="s">
        <v>94</v>
      </c>
      <c r="B4" s="9">
        <v>186796</v>
      </c>
      <c r="C4" s="10" t="s">
        <v>101</v>
      </c>
      <c r="D4" s="35">
        <v>10779</v>
      </c>
    </row>
    <row r="5" spans="1:4" ht="19.5" customHeight="1">
      <c r="A5" s="86" t="s">
        <v>109</v>
      </c>
      <c r="B5" s="9">
        <v>85142</v>
      </c>
      <c r="C5" s="10" t="s">
        <v>102</v>
      </c>
      <c r="D5" s="33">
        <v>2.1</v>
      </c>
    </row>
    <row r="6" spans="1:4" ht="19.5" customHeight="1">
      <c r="A6" s="117" t="s">
        <v>110</v>
      </c>
      <c r="B6" s="108">
        <v>83149</v>
      </c>
      <c r="C6" s="109" t="s">
        <v>111</v>
      </c>
      <c r="D6" s="110">
        <f>B4/B6</f>
        <v>2.2465213051269406</v>
      </c>
    </row>
    <row r="7" spans="1:6" ht="19.5" customHeight="1">
      <c r="A7" s="86" t="s">
        <v>112</v>
      </c>
      <c r="B7" s="9">
        <v>667</v>
      </c>
      <c r="C7" s="10" t="s">
        <v>113</v>
      </c>
      <c r="D7" s="33">
        <f>B7/365</f>
        <v>1.8273972602739725</v>
      </c>
      <c r="F7" s="11"/>
    </row>
    <row r="8" spans="1:4" ht="19.5" customHeight="1">
      <c r="A8" s="86" t="s">
        <v>114</v>
      </c>
      <c r="B8" s="9">
        <v>1452</v>
      </c>
      <c r="C8" s="10" t="s">
        <v>113</v>
      </c>
      <c r="D8" s="33">
        <v>3.9</v>
      </c>
    </row>
    <row r="9" spans="1:6" ht="19.5" customHeight="1">
      <c r="A9" s="86" t="s">
        <v>115</v>
      </c>
      <c r="B9" s="9">
        <v>766</v>
      </c>
      <c r="C9" s="10" t="s">
        <v>113</v>
      </c>
      <c r="D9" s="33">
        <f>B9/365</f>
        <v>2.0986301369863014</v>
      </c>
      <c r="F9" s="12"/>
    </row>
    <row r="10" spans="1:6" ht="19.5" customHeight="1">
      <c r="A10" s="86" t="s">
        <v>116</v>
      </c>
      <c r="B10" s="9">
        <v>404</v>
      </c>
      <c r="C10" s="10" t="s">
        <v>113</v>
      </c>
      <c r="D10" s="33">
        <f>B10/365</f>
        <v>1.106849315068493</v>
      </c>
      <c r="F10" s="12"/>
    </row>
    <row r="11" spans="1:4" ht="19.5" customHeight="1">
      <c r="A11" s="86" t="s">
        <v>117</v>
      </c>
      <c r="B11" s="9">
        <v>747</v>
      </c>
      <c r="C11" s="10" t="s">
        <v>105</v>
      </c>
      <c r="D11" s="33">
        <f>B4/B11</f>
        <v>250.0615796519411</v>
      </c>
    </row>
    <row r="12" spans="1:4" ht="19.5" customHeight="1">
      <c r="A12" s="86" t="s">
        <v>118</v>
      </c>
      <c r="B12" s="9">
        <v>778870</v>
      </c>
      <c r="C12" s="10" t="s">
        <v>113</v>
      </c>
      <c r="D12" s="33">
        <f>B12/365</f>
        <v>2133.890410958904</v>
      </c>
    </row>
    <row r="13" spans="1:6" ht="19.5" customHeight="1">
      <c r="A13" s="86" t="s">
        <v>104</v>
      </c>
      <c r="B13" s="115">
        <v>120285963</v>
      </c>
      <c r="C13" s="10" t="s">
        <v>105</v>
      </c>
      <c r="D13" s="64">
        <v>643937</v>
      </c>
      <c r="F13" s="12"/>
    </row>
    <row r="14" spans="1:4" ht="19.5" customHeight="1">
      <c r="A14" s="86" t="s">
        <v>119</v>
      </c>
      <c r="B14" s="9">
        <v>1420</v>
      </c>
      <c r="C14" s="10" t="s">
        <v>105</v>
      </c>
      <c r="D14" s="33">
        <v>10.8</v>
      </c>
    </row>
    <row r="15" spans="1:4" ht="19.5" customHeight="1">
      <c r="A15" s="86" t="s">
        <v>120</v>
      </c>
      <c r="B15" s="9">
        <v>264</v>
      </c>
      <c r="C15" s="10" t="s">
        <v>121</v>
      </c>
      <c r="D15" s="64">
        <f>B4/B15</f>
        <v>707.560606060606</v>
      </c>
    </row>
    <row r="16" spans="1:6" ht="19.5" customHeight="1" thickBot="1">
      <c r="A16" s="116" t="s">
        <v>122</v>
      </c>
      <c r="B16" s="97">
        <v>7093</v>
      </c>
      <c r="C16" s="34" t="s">
        <v>113</v>
      </c>
      <c r="D16" s="98">
        <v>19.4</v>
      </c>
      <c r="F16" s="11"/>
    </row>
    <row r="17" ht="13.5">
      <c r="H17" s="12"/>
    </row>
    <row r="20" ht="13.5">
      <c r="G20" s="12"/>
    </row>
    <row r="25" ht="13.5">
      <c r="G25" s="1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12" sqref="I12"/>
    </sheetView>
  </sheetViews>
  <sheetFormatPr defaultColWidth="8.88671875" defaultRowHeight="13.5"/>
  <sheetData>
    <row r="1" spans="1:2" s="6" customFormat="1" ht="16.5" customHeight="1">
      <c r="A1" s="76" t="s">
        <v>132</v>
      </c>
      <c r="B1"/>
    </row>
    <row r="2" spans="1:7" s="4" customFormat="1" ht="15" customHeight="1" thickBot="1">
      <c r="A2" s="6"/>
      <c r="B2" s="6"/>
      <c r="C2" s="6"/>
      <c r="D2" s="6"/>
      <c r="E2" s="6"/>
      <c r="F2" s="59"/>
      <c r="G2" s="40" t="s">
        <v>35</v>
      </c>
    </row>
    <row r="3" spans="1:7" s="4" customFormat="1" ht="30" customHeight="1">
      <c r="A3" s="38" t="s">
        <v>143</v>
      </c>
      <c r="B3" s="39" t="s">
        <v>36</v>
      </c>
      <c r="C3" s="39" t="s">
        <v>37</v>
      </c>
      <c r="D3" s="39" t="s">
        <v>38</v>
      </c>
      <c r="E3" s="39" t="s">
        <v>39</v>
      </c>
      <c r="F3" s="39" t="s">
        <v>91</v>
      </c>
      <c r="G3" s="36" t="s">
        <v>40</v>
      </c>
    </row>
    <row r="4" spans="1:7" ht="19.5" customHeight="1">
      <c r="A4" s="24">
        <v>2011</v>
      </c>
      <c r="B4" s="21">
        <v>1</v>
      </c>
      <c r="C4" s="21">
        <v>12</v>
      </c>
      <c r="D4" s="21">
        <v>120</v>
      </c>
      <c r="E4" s="21">
        <v>5</v>
      </c>
      <c r="F4" s="21">
        <v>50</v>
      </c>
      <c r="G4" s="25">
        <v>69</v>
      </c>
    </row>
    <row r="5" spans="1:7" ht="19.5" customHeight="1">
      <c r="A5" s="24">
        <v>2012</v>
      </c>
      <c r="B5" s="21">
        <v>1</v>
      </c>
      <c r="C5" s="21">
        <v>11</v>
      </c>
      <c r="D5" s="21">
        <v>121</v>
      </c>
      <c r="E5" s="21">
        <v>7</v>
      </c>
      <c r="F5" s="21">
        <v>52</v>
      </c>
      <c r="G5" s="25">
        <v>68</v>
      </c>
    </row>
    <row r="6" spans="1:7" ht="19.5" customHeight="1">
      <c r="A6" s="24">
        <v>2013</v>
      </c>
      <c r="B6" s="21">
        <v>1</v>
      </c>
      <c r="C6" s="21">
        <v>9</v>
      </c>
      <c r="D6" s="21">
        <v>124</v>
      </c>
      <c r="E6" s="21">
        <v>9</v>
      </c>
      <c r="F6" s="21">
        <v>55</v>
      </c>
      <c r="G6" s="25">
        <v>65</v>
      </c>
    </row>
    <row r="7" spans="1:7" ht="19.5" customHeight="1">
      <c r="A7" s="24">
        <v>2014</v>
      </c>
      <c r="B7" s="21">
        <v>1</v>
      </c>
      <c r="C7" s="21">
        <v>9</v>
      </c>
      <c r="D7" s="21">
        <v>117</v>
      </c>
      <c r="E7" s="21">
        <v>8</v>
      </c>
      <c r="F7" s="21">
        <v>53</v>
      </c>
      <c r="G7" s="25">
        <v>71</v>
      </c>
    </row>
    <row r="8" spans="1:7" ht="19.5" customHeight="1">
      <c r="A8" s="24">
        <v>2015</v>
      </c>
      <c r="B8" s="21">
        <v>1</v>
      </c>
      <c r="C8" s="21">
        <v>9</v>
      </c>
      <c r="D8" s="21">
        <v>121</v>
      </c>
      <c r="E8" s="21">
        <v>9</v>
      </c>
      <c r="F8" s="21">
        <v>54</v>
      </c>
      <c r="G8" s="25">
        <v>69</v>
      </c>
    </row>
    <row r="9" spans="1:7" ht="19.5" customHeight="1">
      <c r="A9" s="24">
        <v>2016</v>
      </c>
      <c r="B9" s="21">
        <v>1</v>
      </c>
      <c r="C9" s="21">
        <v>8</v>
      </c>
      <c r="D9" s="21">
        <v>124</v>
      </c>
      <c r="E9" s="21">
        <v>9</v>
      </c>
      <c r="F9" s="21">
        <v>55</v>
      </c>
      <c r="G9" s="25">
        <v>72</v>
      </c>
    </row>
    <row r="10" spans="1:7" ht="19.5" customHeight="1">
      <c r="A10" s="24">
        <v>2017</v>
      </c>
      <c r="B10" s="21">
        <v>1</v>
      </c>
      <c r="C10" s="21">
        <v>8</v>
      </c>
      <c r="D10" s="21">
        <v>122</v>
      </c>
      <c r="E10" s="21">
        <v>9</v>
      </c>
      <c r="F10" s="21">
        <v>55</v>
      </c>
      <c r="G10" s="25">
        <v>69</v>
      </c>
    </row>
    <row r="11" spans="1:7" ht="19.5" customHeight="1" thickBot="1">
      <c r="A11" s="118">
        <v>2018</v>
      </c>
      <c r="B11" s="129">
        <v>1</v>
      </c>
      <c r="C11" s="129">
        <v>9</v>
      </c>
      <c r="D11" s="129">
        <v>123</v>
      </c>
      <c r="E11" s="129">
        <v>8</v>
      </c>
      <c r="F11" s="129">
        <v>55</v>
      </c>
      <c r="G11" s="130">
        <v>68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7" sqref="E17"/>
    </sheetView>
  </sheetViews>
  <sheetFormatPr defaultColWidth="8.88671875" defaultRowHeight="13.5"/>
  <cols>
    <col min="2" max="3" width="9.99609375" style="0" customWidth="1"/>
    <col min="4" max="4" width="13.10546875" style="0" customWidth="1"/>
    <col min="7" max="7" width="9.4453125" style="0" customWidth="1"/>
  </cols>
  <sheetData>
    <row r="1" spans="1:3" s="84" customFormat="1" ht="16.5" customHeight="1">
      <c r="A1" s="76" t="s">
        <v>141</v>
      </c>
      <c r="B1" s="76"/>
      <c r="C1" s="77"/>
    </row>
    <row r="2" spans="1:7" s="4" customFormat="1" ht="15" customHeight="1" thickBot="1">
      <c r="A2" s="6"/>
      <c r="B2" s="6"/>
      <c r="C2" s="6"/>
      <c r="D2" s="6"/>
      <c r="E2" s="6"/>
      <c r="F2" s="6"/>
      <c r="G2" s="2" t="s">
        <v>35</v>
      </c>
    </row>
    <row r="3" spans="1:7" s="4" customFormat="1" ht="15" customHeight="1">
      <c r="A3" s="156" t="s">
        <v>143</v>
      </c>
      <c r="B3" s="158" t="s">
        <v>41</v>
      </c>
      <c r="C3" s="158"/>
      <c r="D3" s="158"/>
      <c r="E3" s="158" t="s">
        <v>42</v>
      </c>
      <c r="F3" s="158"/>
      <c r="G3" s="159"/>
    </row>
    <row r="4" spans="1:7" s="4" customFormat="1" ht="15" customHeight="1">
      <c r="A4" s="157"/>
      <c r="B4" s="7" t="s">
        <v>43</v>
      </c>
      <c r="C4" s="7" t="s">
        <v>44</v>
      </c>
      <c r="D4" s="7" t="s">
        <v>144</v>
      </c>
      <c r="E4" s="7" t="s">
        <v>45</v>
      </c>
      <c r="F4" s="7" t="s">
        <v>46</v>
      </c>
      <c r="G4" s="60" t="s">
        <v>145</v>
      </c>
    </row>
    <row r="5" spans="1:7" ht="19.5" customHeight="1">
      <c r="A5" s="24">
        <v>2011</v>
      </c>
      <c r="B5" s="21">
        <v>351</v>
      </c>
      <c r="C5" s="47">
        <v>2614</v>
      </c>
      <c r="D5" s="21">
        <v>221</v>
      </c>
      <c r="E5" s="21">
        <v>155</v>
      </c>
      <c r="F5" s="21">
        <v>51</v>
      </c>
      <c r="G5" s="25">
        <v>729</v>
      </c>
    </row>
    <row r="6" spans="1:7" ht="19.5" customHeight="1">
      <c r="A6" s="24">
        <v>2012</v>
      </c>
      <c r="B6" s="21">
        <v>371</v>
      </c>
      <c r="C6" s="47">
        <v>2635</v>
      </c>
      <c r="D6" s="21">
        <v>223</v>
      </c>
      <c r="E6" s="21">
        <v>154</v>
      </c>
      <c r="F6" s="21">
        <v>48</v>
      </c>
      <c r="G6" s="25">
        <v>743</v>
      </c>
    </row>
    <row r="7" spans="1:7" ht="19.5" customHeight="1">
      <c r="A7" s="24">
        <v>2013</v>
      </c>
      <c r="B7" s="21">
        <v>374</v>
      </c>
      <c r="C7" s="47">
        <v>2548</v>
      </c>
      <c r="D7" s="21">
        <v>222</v>
      </c>
      <c r="E7" s="21">
        <v>153</v>
      </c>
      <c r="F7" s="21">
        <v>47</v>
      </c>
      <c r="G7" s="105">
        <v>754</v>
      </c>
    </row>
    <row r="8" spans="1:7" ht="19.5" customHeight="1">
      <c r="A8" s="24">
        <v>2014</v>
      </c>
      <c r="B8" s="21">
        <v>391</v>
      </c>
      <c r="C8" s="47">
        <v>2521</v>
      </c>
      <c r="D8" s="21">
        <v>221</v>
      </c>
      <c r="E8" s="21">
        <v>150</v>
      </c>
      <c r="F8" s="21">
        <v>44</v>
      </c>
      <c r="G8" s="25">
        <v>763</v>
      </c>
    </row>
    <row r="9" spans="1:7" ht="19.5" customHeight="1">
      <c r="A9" s="24">
        <v>2015</v>
      </c>
      <c r="B9" s="21">
        <v>428</v>
      </c>
      <c r="C9" s="47">
        <v>2532</v>
      </c>
      <c r="D9" s="21">
        <v>216</v>
      </c>
      <c r="E9" s="21">
        <v>142</v>
      </c>
      <c r="F9" s="21">
        <v>41</v>
      </c>
      <c r="G9" s="25">
        <v>773</v>
      </c>
    </row>
    <row r="10" spans="1:7" ht="19.5" customHeight="1">
      <c r="A10" s="24">
        <v>2016</v>
      </c>
      <c r="B10" s="21">
        <v>424</v>
      </c>
      <c r="C10" s="47">
        <v>2573</v>
      </c>
      <c r="D10" s="21">
        <v>216</v>
      </c>
      <c r="E10" s="21">
        <v>142</v>
      </c>
      <c r="F10" s="21">
        <v>42</v>
      </c>
      <c r="G10" s="25">
        <v>789</v>
      </c>
    </row>
    <row r="11" spans="1:7" ht="19.5" customHeight="1">
      <c r="A11" s="24">
        <v>2017</v>
      </c>
      <c r="B11" s="21">
        <v>453</v>
      </c>
      <c r="C11" s="47">
        <v>2574</v>
      </c>
      <c r="D11" s="21">
        <v>216</v>
      </c>
      <c r="E11" s="21">
        <v>141</v>
      </c>
      <c r="F11" s="21">
        <v>43</v>
      </c>
      <c r="G11" s="25">
        <v>806</v>
      </c>
    </row>
    <row r="12" spans="1:7" ht="19.5" customHeight="1" thickBot="1">
      <c r="A12" s="118">
        <v>2018</v>
      </c>
      <c r="B12" s="129">
        <v>473</v>
      </c>
      <c r="C12" s="122">
        <v>2583</v>
      </c>
      <c r="D12" s="129">
        <v>212</v>
      </c>
      <c r="E12" s="129">
        <v>141</v>
      </c>
      <c r="F12" s="129">
        <v>43</v>
      </c>
      <c r="G12" s="130">
        <v>806</v>
      </c>
    </row>
  </sheetData>
  <sheetProtection/>
  <mergeCells count="3"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1" sqref="F11"/>
    </sheetView>
  </sheetViews>
  <sheetFormatPr defaultColWidth="8.88671875" defaultRowHeight="13.5"/>
  <sheetData>
    <row r="1" spans="1:2" s="6" customFormat="1" ht="16.5" customHeight="1">
      <c r="A1" s="76" t="s">
        <v>133</v>
      </c>
      <c r="B1"/>
    </row>
    <row r="2" spans="1:7" s="4" customFormat="1" ht="15" customHeight="1" thickBot="1">
      <c r="A2" s="6"/>
      <c r="B2" s="6"/>
      <c r="C2" s="6"/>
      <c r="D2" s="6"/>
      <c r="E2" s="6"/>
      <c r="F2" s="6"/>
      <c r="G2" s="2" t="s">
        <v>47</v>
      </c>
    </row>
    <row r="3" spans="1:7" s="4" customFormat="1" ht="30" customHeight="1">
      <c r="A3" s="30" t="s">
        <v>147</v>
      </c>
      <c r="B3" s="31" t="s">
        <v>3</v>
      </c>
      <c r="C3" s="31" t="s">
        <v>48</v>
      </c>
      <c r="D3" s="31" t="s">
        <v>49</v>
      </c>
      <c r="E3" s="31" t="s">
        <v>50</v>
      </c>
      <c r="F3" s="31" t="s">
        <v>51</v>
      </c>
      <c r="G3" s="32" t="s">
        <v>52</v>
      </c>
    </row>
    <row r="4" spans="1:7" s="5" customFormat="1" ht="19.5" customHeight="1">
      <c r="A4" s="19">
        <v>2011</v>
      </c>
      <c r="B4" s="17">
        <v>50</v>
      </c>
      <c r="C4" s="17">
        <v>18</v>
      </c>
      <c r="D4" s="17">
        <v>17</v>
      </c>
      <c r="E4" s="17">
        <v>9</v>
      </c>
      <c r="F4" s="17">
        <v>5</v>
      </c>
      <c r="G4" s="23">
        <v>1</v>
      </c>
    </row>
    <row r="5" spans="1:7" ht="19.5" customHeight="1">
      <c r="A5" s="24">
        <v>2012</v>
      </c>
      <c r="B5" s="21">
        <v>54</v>
      </c>
      <c r="C5" s="21">
        <v>22</v>
      </c>
      <c r="D5" s="21">
        <v>17</v>
      </c>
      <c r="E5" s="21">
        <v>9</v>
      </c>
      <c r="F5" s="21">
        <v>5</v>
      </c>
      <c r="G5" s="25">
        <v>1</v>
      </c>
    </row>
    <row r="6" spans="1:7" ht="19.5" customHeight="1">
      <c r="A6" s="24">
        <v>2013</v>
      </c>
      <c r="B6" s="21">
        <v>55</v>
      </c>
      <c r="C6" s="21">
        <v>23</v>
      </c>
      <c r="D6" s="21">
        <v>17</v>
      </c>
      <c r="E6" s="21">
        <v>9</v>
      </c>
      <c r="F6" s="21">
        <v>5</v>
      </c>
      <c r="G6" s="25">
        <v>1</v>
      </c>
    </row>
    <row r="7" spans="1:7" ht="19.5" customHeight="1">
      <c r="A7" s="24">
        <v>2014</v>
      </c>
      <c r="B7" s="21">
        <v>57</v>
      </c>
      <c r="C7" s="21">
        <v>24</v>
      </c>
      <c r="D7" s="21">
        <v>18</v>
      </c>
      <c r="E7" s="21">
        <v>9</v>
      </c>
      <c r="F7" s="21">
        <v>5</v>
      </c>
      <c r="G7" s="25">
        <v>1</v>
      </c>
    </row>
    <row r="8" spans="1:7" ht="19.5" customHeight="1">
      <c r="A8" s="24">
        <v>2015</v>
      </c>
      <c r="B8" s="21">
        <v>56</v>
      </c>
      <c r="C8" s="21">
        <v>24</v>
      </c>
      <c r="D8" s="21">
        <v>17</v>
      </c>
      <c r="E8" s="21">
        <v>9</v>
      </c>
      <c r="F8" s="21">
        <v>5</v>
      </c>
      <c r="G8" s="25">
        <v>1</v>
      </c>
    </row>
    <row r="9" spans="1:7" ht="19.5" customHeight="1">
      <c r="A9" s="24">
        <v>2016</v>
      </c>
      <c r="B9" s="21">
        <v>57</v>
      </c>
      <c r="C9" s="21">
        <v>24</v>
      </c>
      <c r="D9" s="21">
        <v>17</v>
      </c>
      <c r="E9" s="21">
        <v>9</v>
      </c>
      <c r="F9" s="21">
        <v>6</v>
      </c>
      <c r="G9" s="25">
        <v>1</v>
      </c>
    </row>
    <row r="10" spans="1:7" ht="19.5" customHeight="1">
      <c r="A10" s="24">
        <v>2017</v>
      </c>
      <c r="B10" s="21">
        <v>57</v>
      </c>
      <c r="C10" s="21">
        <v>24</v>
      </c>
      <c r="D10" s="21">
        <v>17</v>
      </c>
      <c r="E10" s="21">
        <v>9</v>
      </c>
      <c r="F10" s="21">
        <v>6</v>
      </c>
      <c r="G10" s="25">
        <v>1</v>
      </c>
    </row>
    <row r="11" spans="1:7" ht="19.5" customHeight="1" thickBot="1">
      <c r="A11" s="118">
        <v>2018</v>
      </c>
      <c r="B11" s="129">
        <v>55</v>
      </c>
      <c r="C11" s="129">
        <v>23</v>
      </c>
      <c r="D11" s="129">
        <v>17</v>
      </c>
      <c r="E11" s="129">
        <v>8</v>
      </c>
      <c r="F11" s="129">
        <v>9</v>
      </c>
      <c r="G11" s="13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G10" sqref="G10"/>
    </sheetView>
  </sheetViews>
  <sheetFormatPr defaultColWidth="8.88671875" defaultRowHeight="13.5"/>
  <sheetData>
    <row r="1" spans="1:3" s="6" customFormat="1" ht="16.5" customHeight="1">
      <c r="A1" s="154" t="s">
        <v>134</v>
      </c>
      <c r="B1" s="160"/>
      <c r="C1"/>
    </row>
    <row r="2" s="6" customFormat="1" ht="15" customHeight="1" thickBot="1">
      <c r="E2" s="85" t="s">
        <v>53</v>
      </c>
    </row>
    <row r="3" spans="1:5" s="4" customFormat="1" ht="30" customHeight="1">
      <c r="A3" s="70" t="s">
        <v>143</v>
      </c>
      <c r="B3" s="71" t="s">
        <v>48</v>
      </c>
      <c r="C3" s="71" t="s">
        <v>49</v>
      </c>
      <c r="D3" s="71" t="s">
        <v>50</v>
      </c>
      <c r="E3" s="72" t="s">
        <v>51</v>
      </c>
    </row>
    <row r="4" spans="1:5" s="5" customFormat="1" ht="19.5" customHeight="1">
      <c r="A4" s="24">
        <v>2011</v>
      </c>
      <c r="B4" s="61">
        <v>13</v>
      </c>
      <c r="C4" s="61">
        <v>17</v>
      </c>
      <c r="D4" s="61">
        <v>17</v>
      </c>
      <c r="E4" s="62">
        <v>14</v>
      </c>
    </row>
    <row r="5" spans="1:5" ht="19.5" customHeight="1">
      <c r="A5" s="24">
        <v>2012</v>
      </c>
      <c r="B5" s="61">
        <v>12</v>
      </c>
      <c r="C5" s="61">
        <v>15</v>
      </c>
      <c r="D5" s="61">
        <v>15</v>
      </c>
      <c r="E5" s="62">
        <v>15</v>
      </c>
    </row>
    <row r="6" spans="1:5" ht="19.5" customHeight="1">
      <c r="A6" s="24">
        <v>2013</v>
      </c>
      <c r="B6" s="61">
        <v>10</v>
      </c>
      <c r="C6" s="61">
        <v>12</v>
      </c>
      <c r="D6" s="61">
        <v>27</v>
      </c>
      <c r="E6" s="62">
        <v>26</v>
      </c>
    </row>
    <row r="7" spans="1:5" ht="19.5" customHeight="1">
      <c r="A7" s="24">
        <v>2014</v>
      </c>
      <c r="B7" s="61">
        <v>11</v>
      </c>
      <c r="C7" s="61">
        <v>12</v>
      </c>
      <c r="D7" s="61">
        <v>13</v>
      </c>
      <c r="E7" s="62">
        <v>13</v>
      </c>
    </row>
    <row r="8" spans="1:5" ht="19.5" customHeight="1">
      <c r="A8" s="24">
        <v>2015</v>
      </c>
      <c r="B8" s="61">
        <v>12</v>
      </c>
      <c r="C8" s="61">
        <v>12</v>
      </c>
      <c r="D8" s="61">
        <v>11</v>
      </c>
      <c r="E8" s="62">
        <v>11</v>
      </c>
    </row>
    <row r="9" spans="1:5" ht="19.5" customHeight="1">
      <c r="A9" s="24">
        <v>2016</v>
      </c>
      <c r="B9" s="61">
        <v>12</v>
      </c>
      <c r="C9" s="61">
        <v>12</v>
      </c>
      <c r="D9" s="61">
        <v>11</v>
      </c>
      <c r="E9" s="62">
        <v>12</v>
      </c>
    </row>
    <row r="10" spans="1:5" ht="19.5" customHeight="1">
      <c r="A10" s="24">
        <v>2017</v>
      </c>
      <c r="B10" s="195">
        <v>12.8</v>
      </c>
      <c r="C10" s="195">
        <v>11</v>
      </c>
      <c r="D10" s="195">
        <v>9.9</v>
      </c>
      <c r="E10" s="196">
        <v>11</v>
      </c>
    </row>
    <row r="11" spans="1:5" ht="19.5" customHeight="1" thickBot="1">
      <c r="A11" s="118">
        <v>2018</v>
      </c>
      <c r="B11" s="193">
        <v>12</v>
      </c>
      <c r="C11" s="193">
        <v>11</v>
      </c>
      <c r="D11" s="193">
        <v>9</v>
      </c>
      <c r="E11" s="194">
        <v>10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15" sqref="E15"/>
    </sheetView>
  </sheetViews>
  <sheetFormatPr defaultColWidth="8.88671875" defaultRowHeight="13.5"/>
  <cols>
    <col min="1" max="1" width="11.6640625" style="0" customWidth="1"/>
    <col min="2" max="2" width="12.99609375" style="0" customWidth="1"/>
    <col min="3" max="3" width="14.99609375" style="0" customWidth="1"/>
  </cols>
  <sheetData>
    <row r="1" spans="1:2" s="6" customFormat="1" ht="16.5" customHeight="1">
      <c r="A1" s="76" t="s">
        <v>135</v>
      </c>
      <c r="B1"/>
    </row>
    <row r="2" s="6" customFormat="1" ht="15" customHeight="1" thickBot="1">
      <c r="C2" s="85" t="s">
        <v>92</v>
      </c>
    </row>
    <row r="3" spans="1:3" s="4" customFormat="1" ht="15" customHeight="1">
      <c r="A3" s="150" t="s">
        <v>143</v>
      </c>
      <c r="B3" s="152" t="s">
        <v>54</v>
      </c>
      <c r="C3" s="153"/>
    </row>
    <row r="4" spans="1:3" s="4" customFormat="1" ht="15" customHeight="1">
      <c r="A4" s="151"/>
      <c r="B4" s="3" t="s">
        <v>55</v>
      </c>
      <c r="C4" s="42" t="s">
        <v>56</v>
      </c>
    </row>
    <row r="5" spans="1:3" ht="19.5" customHeight="1">
      <c r="A5" s="24">
        <v>2011</v>
      </c>
      <c r="B5" s="63">
        <v>189300</v>
      </c>
      <c r="C5" s="25">
        <v>550</v>
      </c>
    </row>
    <row r="6" spans="1:3" ht="19.5" customHeight="1">
      <c r="A6" s="24">
        <v>2012</v>
      </c>
      <c r="B6" s="63">
        <v>196932</v>
      </c>
      <c r="C6" s="25">
        <v>520</v>
      </c>
    </row>
    <row r="7" spans="1:3" ht="19.5" customHeight="1">
      <c r="A7" s="24">
        <v>2013</v>
      </c>
      <c r="B7" s="63">
        <v>218290</v>
      </c>
      <c r="C7" s="25">
        <v>790</v>
      </c>
    </row>
    <row r="8" spans="1:3" ht="19.5" customHeight="1">
      <c r="A8" s="24">
        <v>2014</v>
      </c>
      <c r="B8" s="63">
        <v>249967</v>
      </c>
      <c r="C8" s="66">
        <v>2757</v>
      </c>
    </row>
    <row r="9" spans="1:3" ht="19.5" customHeight="1">
      <c r="A9" s="24">
        <v>2015</v>
      </c>
      <c r="B9" s="63">
        <v>298896</v>
      </c>
      <c r="C9" s="89">
        <v>7031</v>
      </c>
    </row>
    <row r="10" spans="1:3" ht="19.5" customHeight="1">
      <c r="A10" s="24">
        <v>2016</v>
      </c>
      <c r="B10" s="63">
        <v>343753</v>
      </c>
      <c r="C10" s="89">
        <v>9396</v>
      </c>
    </row>
    <row r="11" spans="1:3" ht="19.5" customHeight="1">
      <c r="A11" s="24">
        <v>2017</v>
      </c>
      <c r="B11" s="63">
        <v>383011</v>
      </c>
      <c r="C11" s="89">
        <v>11820</v>
      </c>
    </row>
    <row r="12" spans="1:3" ht="19.5" customHeight="1" thickBot="1">
      <c r="A12" s="118">
        <v>2018</v>
      </c>
      <c r="B12" s="133">
        <v>378612</v>
      </c>
      <c r="C12" s="134">
        <v>3907</v>
      </c>
    </row>
    <row r="13" spans="1:2" ht="13.5">
      <c r="A13" s="161" t="s">
        <v>156</v>
      </c>
      <c r="B13" s="161"/>
    </row>
    <row r="14" spans="1:2" ht="13.5">
      <c r="A14" s="161" t="s">
        <v>157</v>
      </c>
      <c r="B14" s="161"/>
    </row>
  </sheetData>
  <sheetProtection/>
  <mergeCells count="4">
    <mergeCell ref="A3:A4"/>
    <mergeCell ref="B3:C3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12" sqref="G12"/>
    </sheetView>
  </sheetViews>
  <sheetFormatPr defaultColWidth="8.88671875" defaultRowHeight="13.5"/>
  <cols>
    <col min="5" max="5" width="10.3359375" style="0" customWidth="1"/>
  </cols>
  <sheetData>
    <row r="1" spans="1:2" ht="16.5" customHeight="1">
      <c r="A1" s="154" t="s">
        <v>136</v>
      </c>
      <c r="B1" s="154"/>
    </row>
    <row r="2" ht="15" customHeight="1" thickBot="1"/>
    <row r="3" spans="1:5" s="4" customFormat="1" ht="15" customHeight="1">
      <c r="A3" s="162" t="s">
        <v>143</v>
      </c>
      <c r="B3" s="164" t="s">
        <v>93</v>
      </c>
      <c r="C3" s="164"/>
      <c r="D3" s="164"/>
      <c r="E3" s="165" t="s">
        <v>57</v>
      </c>
    </row>
    <row r="4" spans="1:5" s="4" customFormat="1" ht="15" customHeight="1">
      <c r="A4" s="163"/>
      <c r="B4" s="45" t="s">
        <v>58</v>
      </c>
      <c r="C4" s="45" t="s">
        <v>59</v>
      </c>
      <c r="D4" s="45" t="s">
        <v>60</v>
      </c>
      <c r="E4" s="166"/>
    </row>
    <row r="5" spans="1:5" ht="19.5" customHeight="1">
      <c r="A5" s="24">
        <v>2011</v>
      </c>
      <c r="B5" s="47">
        <v>98623</v>
      </c>
      <c r="C5" s="47">
        <v>75117</v>
      </c>
      <c r="D5" s="47">
        <v>23506</v>
      </c>
      <c r="E5" s="50">
        <v>443012</v>
      </c>
    </row>
    <row r="6" spans="1:5" ht="19.5" customHeight="1">
      <c r="A6" s="24">
        <v>2012</v>
      </c>
      <c r="B6" s="47">
        <v>101914</v>
      </c>
      <c r="C6" s="47">
        <v>77040</v>
      </c>
      <c r="D6" s="47">
        <v>24873</v>
      </c>
      <c r="E6" s="50">
        <v>458715</v>
      </c>
    </row>
    <row r="7" spans="1:5" ht="19.5" customHeight="1">
      <c r="A7" s="24">
        <v>2013</v>
      </c>
      <c r="B7" s="47">
        <v>95514</v>
      </c>
      <c r="C7" s="47">
        <v>70089</v>
      </c>
      <c r="D7" s="47">
        <v>25424</v>
      </c>
      <c r="E7" s="50">
        <v>443431</v>
      </c>
    </row>
    <row r="8" spans="1:5" ht="19.5" customHeight="1">
      <c r="A8" s="24">
        <v>2014</v>
      </c>
      <c r="B8" s="47">
        <v>104777</v>
      </c>
      <c r="C8" s="47">
        <v>77555</v>
      </c>
      <c r="D8" s="47">
        <v>27221</v>
      </c>
      <c r="E8" s="50">
        <v>497116</v>
      </c>
    </row>
    <row r="9" spans="1:5" ht="19.5" customHeight="1">
      <c r="A9" s="24">
        <v>2015</v>
      </c>
      <c r="B9" s="47">
        <v>117728</v>
      </c>
      <c r="C9" s="47">
        <v>88790</v>
      </c>
      <c r="D9" s="47">
        <v>28937</v>
      </c>
      <c r="E9" s="50">
        <v>571420</v>
      </c>
    </row>
    <row r="10" spans="1:5" ht="19.5" customHeight="1">
      <c r="A10" s="24">
        <v>2016</v>
      </c>
      <c r="B10" s="47">
        <v>116684</v>
      </c>
      <c r="C10" s="47">
        <v>86650</v>
      </c>
      <c r="D10" s="47">
        <v>30034</v>
      </c>
      <c r="E10" s="50">
        <v>584862</v>
      </c>
    </row>
    <row r="11" spans="1:5" ht="19.5" customHeight="1">
      <c r="A11" s="24">
        <v>2017</v>
      </c>
      <c r="B11" s="47">
        <v>116641</v>
      </c>
      <c r="C11" s="47">
        <v>85217</v>
      </c>
      <c r="D11" s="47">
        <v>31423</v>
      </c>
      <c r="E11" s="50">
        <v>607528</v>
      </c>
    </row>
    <row r="12" spans="1:5" ht="19.5" customHeight="1" thickBot="1">
      <c r="A12" s="118">
        <v>2018</v>
      </c>
      <c r="B12" s="122">
        <v>120285</v>
      </c>
      <c r="C12" s="122">
        <v>86714</v>
      </c>
      <c r="D12" s="122">
        <v>33571</v>
      </c>
      <c r="E12" s="123">
        <v>643937</v>
      </c>
    </row>
    <row r="18" ht="13.5">
      <c r="H18" s="12"/>
    </row>
  </sheetData>
  <sheetProtection/>
  <mergeCells count="4">
    <mergeCell ref="A3:A4"/>
    <mergeCell ref="B3:D3"/>
    <mergeCell ref="E3:E4"/>
    <mergeCell ref="A1:B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25" sqref="J25"/>
    </sheetView>
  </sheetViews>
  <sheetFormatPr defaultColWidth="8.88671875" defaultRowHeight="13.5"/>
  <cols>
    <col min="9" max="9" width="12.88671875" style="0" customWidth="1"/>
  </cols>
  <sheetData>
    <row r="1" spans="1:2" s="6" customFormat="1" ht="16.5" customHeight="1">
      <c r="A1" s="76" t="s">
        <v>137</v>
      </c>
      <c r="B1"/>
    </row>
    <row r="2" spans="7:9" s="6" customFormat="1" ht="15" customHeight="1" thickBot="1">
      <c r="G2" s="85"/>
      <c r="I2" s="85" t="s">
        <v>53</v>
      </c>
    </row>
    <row r="3" spans="1:10" s="4" customFormat="1" ht="30" customHeight="1">
      <c r="A3" s="22" t="s">
        <v>143</v>
      </c>
      <c r="B3" s="13" t="s">
        <v>85</v>
      </c>
      <c r="C3" s="13" t="s">
        <v>61</v>
      </c>
      <c r="D3" s="13" t="s">
        <v>62</v>
      </c>
      <c r="E3" s="13" t="s">
        <v>63</v>
      </c>
      <c r="F3" s="13" t="s">
        <v>64</v>
      </c>
      <c r="G3" s="13" t="s">
        <v>65</v>
      </c>
      <c r="H3" s="13" t="s">
        <v>94</v>
      </c>
      <c r="I3" s="14" t="s">
        <v>159</v>
      </c>
      <c r="J3" s="90"/>
    </row>
    <row r="4" spans="1:9" ht="19.5" customHeight="1">
      <c r="A4" s="24">
        <v>2011</v>
      </c>
      <c r="B4" s="21">
        <v>654</v>
      </c>
      <c r="C4" s="21">
        <v>417</v>
      </c>
      <c r="D4" s="21">
        <v>45</v>
      </c>
      <c r="E4" s="21">
        <v>18</v>
      </c>
      <c r="F4" s="21">
        <v>16</v>
      </c>
      <c r="G4" s="21">
        <v>158</v>
      </c>
      <c r="H4" s="106">
        <v>224552</v>
      </c>
      <c r="I4" s="107">
        <f aca="true" t="shared" si="0" ref="I4:I9">(H4/B4)</f>
        <v>343.35168195718654</v>
      </c>
    </row>
    <row r="5" spans="1:9" ht="19.5" customHeight="1">
      <c r="A5" s="24">
        <v>2012</v>
      </c>
      <c r="B5" s="21">
        <v>671</v>
      </c>
      <c r="C5" s="21">
        <v>432</v>
      </c>
      <c r="D5" s="21">
        <v>45</v>
      </c>
      <c r="E5" s="21">
        <v>18</v>
      </c>
      <c r="F5" s="21">
        <v>16</v>
      </c>
      <c r="G5" s="21">
        <v>160</v>
      </c>
      <c r="H5" s="106">
        <v>222173</v>
      </c>
      <c r="I5" s="107">
        <f t="shared" si="0"/>
        <v>331.10730253353205</v>
      </c>
    </row>
    <row r="6" spans="1:9" ht="19.5" customHeight="1">
      <c r="A6" s="24">
        <v>2013</v>
      </c>
      <c r="B6" s="21">
        <v>675</v>
      </c>
      <c r="C6" s="21">
        <f>675-248</f>
        <v>427</v>
      </c>
      <c r="D6" s="21">
        <v>46</v>
      </c>
      <c r="E6" s="21">
        <v>21</v>
      </c>
      <c r="F6" s="21">
        <v>17</v>
      </c>
      <c r="G6" s="21">
        <v>164</v>
      </c>
      <c r="H6" s="106">
        <v>218977</v>
      </c>
      <c r="I6" s="107">
        <f t="shared" si="0"/>
        <v>324.41037037037034</v>
      </c>
    </row>
    <row r="7" spans="1:9" ht="19.5" customHeight="1">
      <c r="A7" s="24">
        <v>2014</v>
      </c>
      <c r="B7" s="21">
        <v>690</v>
      </c>
      <c r="C7" s="21">
        <v>446</v>
      </c>
      <c r="D7" s="21">
        <v>44</v>
      </c>
      <c r="E7" s="21">
        <v>17</v>
      </c>
      <c r="F7" s="21">
        <v>16</v>
      </c>
      <c r="G7" s="21">
        <v>167</v>
      </c>
      <c r="H7" s="106">
        <v>213136</v>
      </c>
      <c r="I7" s="107">
        <f t="shared" si="0"/>
        <v>308.8927536231884</v>
      </c>
    </row>
    <row r="8" spans="1:9" ht="19.5" customHeight="1">
      <c r="A8" s="24">
        <v>2015</v>
      </c>
      <c r="B8" s="21">
        <v>699</v>
      </c>
      <c r="C8" s="21">
        <v>452</v>
      </c>
      <c r="D8" s="21">
        <v>44</v>
      </c>
      <c r="E8" s="21">
        <v>17</v>
      </c>
      <c r="F8" s="21">
        <v>16</v>
      </c>
      <c r="G8" s="21">
        <v>170</v>
      </c>
      <c r="H8" s="106">
        <v>208516</v>
      </c>
      <c r="I8" s="107">
        <f t="shared" si="0"/>
        <v>298.3061516452074</v>
      </c>
    </row>
    <row r="9" spans="1:9" ht="19.5" customHeight="1">
      <c r="A9" s="24">
        <v>2016</v>
      </c>
      <c r="B9" s="138">
        <v>708</v>
      </c>
      <c r="C9" s="21">
        <v>451</v>
      </c>
      <c r="D9" s="21">
        <v>44</v>
      </c>
      <c r="E9" s="21">
        <v>17</v>
      </c>
      <c r="F9" s="21">
        <v>16</v>
      </c>
      <c r="G9" s="21">
        <v>180</v>
      </c>
      <c r="H9" s="106">
        <v>201981</v>
      </c>
      <c r="I9" s="107">
        <f t="shared" si="0"/>
        <v>285.28389830508473</v>
      </c>
    </row>
    <row r="10" spans="1:9" ht="19.5" customHeight="1">
      <c r="A10" s="24">
        <v>2017</v>
      </c>
      <c r="B10" s="138">
        <v>723</v>
      </c>
      <c r="C10" s="21">
        <v>455</v>
      </c>
      <c r="D10" s="21">
        <v>47</v>
      </c>
      <c r="E10" s="21">
        <v>13</v>
      </c>
      <c r="F10" s="21">
        <v>16</v>
      </c>
      <c r="G10" s="21">
        <v>192</v>
      </c>
      <c r="H10" s="106">
        <v>197379</v>
      </c>
      <c r="I10" s="107">
        <v>273</v>
      </c>
    </row>
    <row r="11" spans="1:9" ht="19.5" customHeight="1" thickBot="1">
      <c r="A11" s="118">
        <v>2018</v>
      </c>
      <c r="B11" s="135">
        <v>747</v>
      </c>
      <c r="C11" s="129">
        <v>463</v>
      </c>
      <c r="D11" s="129">
        <v>50</v>
      </c>
      <c r="E11" s="129">
        <v>14</v>
      </c>
      <c r="F11" s="129">
        <v>16</v>
      </c>
      <c r="G11" s="129">
        <v>204</v>
      </c>
      <c r="H11" s="136">
        <v>186796</v>
      </c>
      <c r="I11" s="137">
        <v>250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27" sqref="I27"/>
    </sheetView>
  </sheetViews>
  <sheetFormatPr defaultColWidth="8.88671875" defaultRowHeight="13.5"/>
  <cols>
    <col min="8" max="8" width="10.21484375" style="0" customWidth="1"/>
  </cols>
  <sheetData>
    <row r="1" spans="1:3" s="84" customFormat="1" ht="16.5" customHeight="1">
      <c r="A1" s="154" t="s">
        <v>138</v>
      </c>
      <c r="B1" s="154"/>
      <c r="C1" s="77"/>
    </row>
    <row r="2" s="6" customFormat="1" ht="15" customHeight="1" thickBot="1">
      <c r="I2" s="85" t="s">
        <v>66</v>
      </c>
    </row>
    <row r="3" spans="1:9" s="4" customFormat="1" ht="30" customHeight="1">
      <c r="A3" s="22" t="s">
        <v>143</v>
      </c>
      <c r="B3" s="13" t="s">
        <v>152</v>
      </c>
      <c r="C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72</v>
      </c>
      <c r="I3" s="14" t="s">
        <v>73</v>
      </c>
    </row>
    <row r="4" spans="1:9" ht="19.5" customHeight="1">
      <c r="A4" s="24">
        <v>2011</v>
      </c>
      <c r="B4" s="27">
        <v>905663</v>
      </c>
      <c r="C4" s="27">
        <v>2819</v>
      </c>
      <c r="D4" s="27">
        <v>130</v>
      </c>
      <c r="E4" s="27">
        <v>524</v>
      </c>
      <c r="F4" s="27">
        <v>73771</v>
      </c>
      <c r="G4" s="27">
        <v>952</v>
      </c>
      <c r="H4" s="27">
        <v>820180</v>
      </c>
      <c r="I4" s="29">
        <v>7287</v>
      </c>
    </row>
    <row r="5" spans="1:9" ht="19.5" customHeight="1">
      <c r="A5" s="24">
        <v>2012</v>
      </c>
      <c r="B5" s="27">
        <v>792785</v>
      </c>
      <c r="C5" s="27">
        <v>2380</v>
      </c>
      <c r="D5" s="27">
        <v>101</v>
      </c>
      <c r="E5" s="27">
        <v>728</v>
      </c>
      <c r="F5" s="27">
        <v>63457</v>
      </c>
      <c r="G5" s="27">
        <v>838</v>
      </c>
      <c r="H5" s="27">
        <v>716467</v>
      </c>
      <c r="I5" s="29">
        <v>8814</v>
      </c>
    </row>
    <row r="6" spans="1:9" ht="19.5" customHeight="1">
      <c r="A6" s="24">
        <v>2013</v>
      </c>
      <c r="B6" s="27">
        <v>743993</v>
      </c>
      <c r="C6" s="27">
        <v>2773</v>
      </c>
      <c r="D6" s="27">
        <v>210</v>
      </c>
      <c r="E6" s="27">
        <v>723</v>
      </c>
      <c r="F6" s="27">
        <v>59406</v>
      </c>
      <c r="G6" s="27">
        <v>803</v>
      </c>
      <c r="H6" s="27">
        <v>678411</v>
      </c>
      <c r="I6" s="29">
        <v>1667</v>
      </c>
    </row>
    <row r="7" spans="1:9" ht="19.5" customHeight="1">
      <c r="A7" s="24">
        <v>2014</v>
      </c>
      <c r="B7" s="27">
        <v>782057</v>
      </c>
      <c r="C7" s="27">
        <v>2538</v>
      </c>
      <c r="D7" s="27">
        <v>291</v>
      </c>
      <c r="E7" s="27">
        <v>859</v>
      </c>
      <c r="F7" s="27">
        <v>59767</v>
      </c>
      <c r="G7" s="27">
        <v>824</v>
      </c>
      <c r="H7" s="27">
        <v>702753</v>
      </c>
      <c r="I7" s="29">
        <v>15025</v>
      </c>
    </row>
    <row r="8" spans="1:9" ht="19.5" customHeight="1">
      <c r="A8" s="24">
        <v>2015</v>
      </c>
      <c r="B8" s="27">
        <v>830168</v>
      </c>
      <c r="C8" s="27">
        <v>1902</v>
      </c>
      <c r="D8" s="27">
        <v>318</v>
      </c>
      <c r="E8" s="27">
        <v>1939</v>
      </c>
      <c r="F8" s="27">
        <v>61852</v>
      </c>
      <c r="G8" s="27">
        <v>640</v>
      </c>
      <c r="H8" s="27">
        <v>748826</v>
      </c>
      <c r="I8" s="29">
        <v>14691</v>
      </c>
    </row>
    <row r="9" spans="1:9" ht="19.5" customHeight="1">
      <c r="A9" s="24">
        <v>2016</v>
      </c>
      <c r="B9" s="27">
        <v>842197</v>
      </c>
      <c r="C9" s="27">
        <v>1755</v>
      </c>
      <c r="D9" s="27">
        <v>401</v>
      </c>
      <c r="E9" s="27">
        <v>1756</v>
      </c>
      <c r="F9" s="27">
        <v>49484</v>
      </c>
      <c r="G9" s="27">
        <v>588</v>
      </c>
      <c r="H9" s="27">
        <v>773599</v>
      </c>
      <c r="I9" s="29">
        <v>14614</v>
      </c>
    </row>
    <row r="10" spans="1:9" ht="19.5" customHeight="1">
      <c r="A10" s="24">
        <v>2017</v>
      </c>
      <c r="B10" s="27">
        <v>777732</v>
      </c>
      <c r="C10" s="27">
        <v>1808</v>
      </c>
      <c r="D10" s="27">
        <v>359</v>
      </c>
      <c r="E10" s="27">
        <v>1967</v>
      </c>
      <c r="F10" s="27">
        <v>53534</v>
      </c>
      <c r="G10" s="27">
        <v>516</v>
      </c>
      <c r="H10" s="27">
        <v>704430</v>
      </c>
      <c r="I10" s="29">
        <v>15246</v>
      </c>
    </row>
    <row r="11" spans="1:9" ht="19.5" customHeight="1" thickBot="1">
      <c r="A11" s="118">
        <v>2018</v>
      </c>
      <c r="B11" s="139">
        <v>778870</v>
      </c>
      <c r="C11" s="139">
        <v>1737</v>
      </c>
      <c r="D11" s="139">
        <v>401</v>
      </c>
      <c r="E11" s="139">
        <v>3011</v>
      </c>
      <c r="F11" s="139">
        <v>54577</v>
      </c>
      <c r="G11" s="139">
        <v>22195</v>
      </c>
      <c r="H11" s="139">
        <v>677733</v>
      </c>
      <c r="I11" s="140">
        <v>19216</v>
      </c>
    </row>
    <row r="12" spans="4:9" ht="13.5">
      <c r="D12" s="197"/>
      <c r="I12" s="14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I25" sqref="I25"/>
    </sheetView>
  </sheetViews>
  <sheetFormatPr defaultColWidth="8.88671875" defaultRowHeight="13.5"/>
  <sheetData>
    <row r="1" spans="1:3" s="6" customFormat="1" ht="16.5" customHeight="1">
      <c r="A1" s="154" t="s">
        <v>139</v>
      </c>
      <c r="B1" s="154"/>
      <c r="C1"/>
    </row>
    <row r="2" s="6" customFormat="1" ht="15" customHeight="1" thickBot="1">
      <c r="F2" s="85" t="s">
        <v>74</v>
      </c>
    </row>
    <row r="3" spans="1:6" s="5" customFormat="1" ht="30" customHeight="1">
      <c r="A3" s="91" t="s">
        <v>8</v>
      </c>
      <c r="B3" s="92" t="s">
        <v>148</v>
      </c>
      <c r="C3" s="92" t="s">
        <v>75</v>
      </c>
      <c r="D3" s="92" t="s">
        <v>149</v>
      </c>
      <c r="E3" s="92" t="s">
        <v>75</v>
      </c>
      <c r="F3" s="93" t="s">
        <v>150</v>
      </c>
    </row>
    <row r="4" spans="1:6" ht="19.5" customHeight="1">
      <c r="A4" s="24">
        <v>2011</v>
      </c>
      <c r="B4" s="27">
        <v>10079</v>
      </c>
      <c r="C4" s="27">
        <v>28</v>
      </c>
      <c r="D4" s="27">
        <v>8255</v>
      </c>
      <c r="E4" s="27">
        <v>23</v>
      </c>
      <c r="F4" s="29">
        <v>82</v>
      </c>
    </row>
    <row r="5" spans="1:6" ht="19.5" customHeight="1">
      <c r="A5" s="24">
        <v>2012</v>
      </c>
      <c r="B5" s="27">
        <v>9554</v>
      </c>
      <c r="C5" s="27">
        <v>26</v>
      </c>
      <c r="D5" s="27">
        <v>7448</v>
      </c>
      <c r="E5" s="27">
        <v>20</v>
      </c>
      <c r="F5" s="29">
        <v>78</v>
      </c>
    </row>
    <row r="6" spans="1:6" ht="19.5" customHeight="1">
      <c r="A6" s="24">
        <v>2013</v>
      </c>
      <c r="B6" s="27">
        <v>10389</v>
      </c>
      <c r="C6" s="27">
        <f>B6/365</f>
        <v>28.46301369863014</v>
      </c>
      <c r="D6" s="27">
        <v>7929</v>
      </c>
      <c r="E6" s="27">
        <f>D6/365</f>
        <v>21.723287671232878</v>
      </c>
      <c r="F6" s="29">
        <v>76</v>
      </c>
    </row>
    <row r="7" spans="1:6" ht="19.5" customHeight="1">
      <c r="A7" s="24">
        <v>2014</v>
      </c>
      <c r="B7" s="27">
        <v>9324</v>
      </c>
      <c r="C7" s="27">
        <f>B7/365</f>
        <v>25.545205479452054</v>
      </c>
      <c r="D7" s="27">
        <v>7348</v>
      </c>
      <c r="E7" s="27">
        <f>D7/365</f>
        <v>20.13150684931507</v>
      </c>
      <c r="F7" s="29">
        <f>D7/B7*100</f>
        <v>78.8073788073788</v>
      </c>
    </row>
    <row r="8" spans="1:6" ht="19.5" customHeight="1">
      <c r="A8" s="24">
        <v>2015</v>
      </c>
      <c r="B8" s="27">
        <v>10264</v>
      </c>
      <c r="C8" s="27">
        <f>B8/365</f>
        <v>28.12054794520548</v>
      </c>
      <c r="D8" s="27">
        <v>8328</v>
      </c>
      <c r="E8" s="27">
        <f>D8/365</f>
        <v>22.816438356164383</v>
      </c>
      <c r="F8" s="29">
        <f>D8/B8*100</f>
        <v>81.13795791114575</v>
      </c>
    </row>
    <row r="9" spans="1:6" ht="19.5" customHeight="1">
      <c r="A9" s="24">
        <v>2016</v>
      </c>
      <c r="B9" s="27">
        <v>8477</v>
      </c>
      <c r="C9" s="27">
        <f>B9/365</f>
        <v>23.224657534246575</v>
      </c>
      <c r="D9" s="27">
        <v>7104</v>
      </c>
      <c r="E9" s="27">
        <f>D9/365</f>
        <v>19.46301369863014</v>
      </c>
      <c r="F9" s="29">
        <f>D9/B9*100</f>
        <v>83.80323227556919</v>
      </c>
    </row>
    <row r="10" spans="1:6" ht="19.5" customHeight="1">
      <c r="A10" s="24">
        <v>2017</v>
      </c>
      <c r="B10" s="27">
        <v>7236</v>
      </c>
      <c r="C10" s="27">
        <f>B10/365</f>
        <v>19.824657534246576</v>
      </c>
      <c r="D10" s="27">
        <v>6407</v>
      </c>
      <c r="E10" s="27">
        <f>D10/365</f>
        <v>17.553424657534247</v>
      </c>
      <c r="F10" s="29">
        <f>D10/B10*100</f>
        <v>88.54339414040908</v>
      </c>
    </row>
    <row r="11" spans="1:6" ht="19.5" customHeight="1" thickBot="1">
      <c r="A11" s="118">
        <v>2018</v>
      </c>
      <c r="B11" s="139">
        <v>7093</v>
      </c>
      <c r="C11" s="139">
        <f>B11/365</f>
        <v>19.432876712328767</v>
      </c>
      <c r="D11" s="139">
        <v>6065</v>
      </c>
      <c r="E11" s="139">
        <f>D11/365</f>
        <v>16.616438356164384</v>
      </c>
      <c r="F11" s="140">
        <f>D11/B11*100</f>
        <v>85.50683772733682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J12" sqref="J12"/>
    </sheetView>
  </sheetViews>
  <sheetFormatPr defaultColWidth="8.88671875" defaultRowHeight="13.5"/>
  <cols>
    <col min="8" max="8" width="10.21484375" style="0" bestFit="1" customWidth="1"/>
  </cols>
  <sheetData>
    <row r="1" spans="1:2" s="6" customFormat="1" ht="16.5" customHeight="1">
      <c r="A1" s="76" t="s">
        <v>140</v>
      </c>
      <c r="B1"/>
    </row>
    <row r="2" s="6" customFormat="1" ht="15" customHeight="1" thickBot="1">
      <c r="F2" s="85" t="s">
        <v>66</v>
      </c>
    </row>
    <row r="3" spans="1:6" s="4" customFormat="1" ht="15" customHeight="1">
      <c r="A3" s="150" t="s">
        <v>23</v>
      </c>
      <c r="B3" s="152" t="s">
        <v>76</v>
      </c>
      <c r="C3" s="152"/>
      <c r="D3" s="152"/>
      <c r="E3" s="152"/>
      <c r="F3" s="153" t="s">
        <v>95</v>
      </c>
    </row>
    <row r="4" spans="1:6" s="4" customFormat="1" ht="15" customHeight="1">
      <c r="A4" s="151"/>
      <c r="B4" s="3" t="s">
        <v>77</v>
      </c>
      <c r="C4" s="3" t="s">
        <v>78</v>
      </c>
      <c r="D4" s="3" t="s">
        <v>79</v>
      </c>
      <c r="E4" s="3" t="s">
        <v>80</v>
      </c>
      <c r="F4" s="167"/>
    </row>
    <row r="5" spans="1:8" s="5" customFormat="1" ht="19.5" customHeight="1">
      <c r="A5" s="19">
        <v>2011</v>
      </c>
      <c r="B5" s="17">
        <v>338</v>
      </c>
      <c r="C5" s="17">
        <v>314</v>
      </c>
      <c r="D5" s="17">
        <v>13</v>
      </c>
      <c r="E5" s="17">
        <v>11</v>
      </c>
      <c r="F5" s="23">
        <v>0.9</v>
      </c>
      <c r="H5" s="96"/>
    </row>
    <row r="6" spans="1:8" s="5" customFormat="1" ht="19.5" customHeight="1">
      <c r="A6" s="24">
        <v>2012</v>
      </c>
      <c r="B6" s="21">
        <v>313</v>
      </c>
      <c r="C6" s="21">
        <v>271</v>
      </c>
      <c r="D6" s="21">
        <v>23</v>
      </c>
      <c r="E6" s="21">
        <v>19</v>
      </c>
      <c r="F6" s="25">
        <v>0.9</v>
      </c>
      <c r="H6" s="96"/>
    </row>
    <row r="7" spans="1:8" ht="19.5" customHeight="1">
      <c r="A7" s="24">
        <v>2013</v>
      </c>
      <c r="B7" s="21">
        <v>301</v>
      </c>
      <c r="C7" s="21">
        <v>261</v>
      </c>
      <c r="D7" s="21">
        <v>23</v>
      </c>
      <c r="E7" s="21">
        <v>17</v>
      </c>
      <c r="F7" s="25">
        <v>0.8</v>
      </c>
      <c r="H7" s="96"/>
    </row>
    <row r="8" spans="1:8" ht="19.5" customHeight="1">
      <c r="A8" s="24">
        <v>2014</v>
      </c>
      <c r="B8" s="21">
        <v>334</v>
      </c>
      <c r="C8" s="21">
        <v>296</v>
      </c>
      <c r="D8" s="21">
        <v>14</v>
      </c>
      <c r="E8" s="21">
        <v>24</v>
      </c>
      <c r="F8" s="25">
        <v>0.9</v>
      </c>
      <c r="H8" s="96"/>
    </row>
    <row r="9" spans="1:8" ht="19.5" customHeight="1">
      <c r="A9" s="24">
        <v>2015</v>
      </c>
      <c r="B9" s="21">
        <v>321</v>
      </c>
      <c r="C9" s="21">
        <v>284</v>
      </c>
      <c r="D9" s="21">
        <v>12</v>
      </c>
      <c r="E9" s="21">
        <v>25</v>
      </c>
      <c r="F9" s="25">
        <v>0.9</v>
      </c>
      <c r="H9" s="96"/>
    </row>
    <row r="10" spans="1:8" ht="19.5" customHeight="1">
      <c r="A10" s="24">
        <v>2016</v>
      </c>
      <c r="B10" s="21">
        <v>281</v>
      </c>
      <c r="C10" s="21">
        <v>226</v>
      </c>
      <c r="D10" s="21">
        <v>3</v>
      </c>
      <c r="E10" s="21">
        <v>52</v>
      </c>
      <c r="F10" s="25">
        <v>0.8</v>
      </c>
      <c r="H10" s="96"/>
    </row>
    <row r="11" spans="1:8" ht="19.5" customHeight="1">
      <c r="A11" s="24">
        <v>2017</v>
      </c>
      <c r="B11" s="21">
        <v>263</v>
      </c>
      <c r="C11" s="21">
        <v>217</v>
      </c>
      <c r="D11" s="21">
        <v>4</v>
      </c>
      <c r="E11" s="21">
        <v>42</v>
      </c>
      <c r="F11" s="25">
        <v>0.7</v>
      </c>
      <c r="H11" s="96"/>
    </row>
    <row r="12" spans="1:8" ht="19.5" customHeight="1" thickBot="1">
      <c r="A12" s="118">
        <v>2018</v>
      </c>
      <c r="B12" s="129">
        <v>247</v>
      </c>
      <c r="C12" s="129">
        <v>219</v>
      </c>
      <c r="D12" s="129">
        <v>13</v>
      </c>
      <c r="E12" s="129">
        <v>15</v>
      </c>
      <c r="F12" s="130">
        <v>0.7</v>
      </c>
      <c r="H12" s="96"/>
    </row>
  </sheetData>
  <sheetProtection/>
  <mergeCells count="3">
    <mergeCell ref="A3:A4"/>
    <mergeCell ref="B3:E3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11" sqref="G11"/>
    </sheetView>
  </sheetViews>
  <sheetFormatPr defaultColWidth="8.88671875" defaultRowHeight="13.5"/>
  <sheetData>
    <row r="1" ht="16.5" customHeight="1">
      <c r="A1" s="88" t="s">
        <v>126</v>
      </c>
    </row>
    <row r="2" ht="15" customHeight="1" thickBot="1">
      <c r="D2" s="2" t="s">
        <v>0</v>
      </c>
    </row>
    <row r="3" spans="1:4" ht="30" customHeight="1">
      <c r="A3" s="22" t="s">
        <v>146</v>
      </c>
      <c r="B3" s="13" t="s">
        <v>81</v>
      </c>
      <c r="C3" s="13" t="s">
        <v>82</v>
      </c>
      <c r="D3" s="14" t="s">
        <v>83</v>
      </c>
    </row>
    <row r="4" spans="1:4" ht="19.5" customHeight="1">
      <c r="A4" s="19">
        <v>2011</v>
      </c>
      <c r="B4" s="94">
        <v>14.3</v>
      </c>
      <c r="C4" s="21">
        <v>55</v>
      </c>
      <c r="D4" s="95">
        <v>1430.4</v>
      </c>
    </row>
    <row r="5" spans="1:4" ht="19.5" customHeight="1">
      <c r="A5" s="19">
        <v>2012</v>
      </c>
      <c r="B5" s="94">
        <v>14.1</v>
      </c>
      <c r="C5" s="21">
        <v>56</v>
      </c>
      <c r="D5" s="95">
        <v>1189.9</v>
      </c>
    </row>
    <row r="6" spans="1:4" ht="19.5" customHeight="1">
      <c r="A6" s="19">
        <v>2013</v>
      </c>
      <c r="B6" s="94">
        <v>15</v>
      </c>
      <c r="C6" s="21">
        <v>56</v>
      </c>
      <c r="D6" s="95">
        <v>996.4</v>
      </c>
    </row>
    <row r="7" spans="1:4" ht="19.5" customHeight="1">
      <c r="A7" s="19">
        <v>2014</v>
      </c>
      <c r="B7" s="94">
        <v>14</v>
      </c>
      <c r="C7" s="21">
        <v>65</v>
      </c>
      <c r="D7" s="95">
        <v>1023</v>
      </c>
    </row>
    <row r="8" spans="1:4" ht="19.5" customHeight="1">
      <c r="A8" s="24">
        <v>2015</v>
      </c>
      <c r="B8" s="94">
        <v>14.4</v>
      </c>
      <c r="C8" s="21">
        <v>66</v>
      </c>
      <c r="D8" s="100">
        <v>886.8</v>
      </c>
    </row>
    <row r="9" spans="1:4" ht="19.5" customHeight="1">
      <c r="A9" s="111">
        <v>2016</v>
      </c>
      <c r="B9" s="112">
        <v>14.6</v>
      </c>
      <c r="C9" s="113">
        <v>64</v>
      </c>
      <c r="D9" s="114">
        <v>1227.3</v>
      </c>
    </row>
    <row r="10" spans="1:4" ht="19.5" customHeight="1">
      <c r="A10" s="111">
        <v>2017</v>
      </c>
      <c r="B10" s="94">
        <v>14.4</v>
      </c>
      <c r="C10" s="21">
        <v>58</v>
      </c>
      <c r="D10" s="95">
        <v>663.7</v>
      </c>
    </row>
    <row r="11" spans="1:4" ht="19.5" customHeight="1" thickBot="1">
      <c r="A11" s="26">
        <v>2018</v>
      </c>
      <c r="B11" s="168">
        <v>14.1</v>
      </c>
      <c r="C11" s="129">
        <v>59</v>
      </c>
      <c r="D11" s="169">
        <v>1297.7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16" sqref="G16"/>
    </sheetView>
  </sheetViews>
  <sheetFormatPr defaultColWidth="8.88671875" defaultRowHeight="13.5"/>
  <cols>
    <col min="2" max="2" width="13.77734375" style="0" customWidth="1"/>
  </cols>
  <sheetData>
    <row r="1" spans="1:3" s="6" customFormat="1" ht="16.5" customHeight="1">
      <c r="A1" s="154" t="s">
        <v>142</v>
      </c>
      <c r="B1" s="154"/>
      <c r="C1"/>
    </row>
    <row r="2" s="6" customFormat="1" ht="15" customHeight="1" thickBot="1">
      <c r="C2" s="85" t="s">
        <v>66</v>
      </c>
    </row>
    <row r="3" spans="1:3" s="4" customFormat="1" ht="30" customHeight="1">
      <c r="A3" s="30" t="s">
        <v>8</v>
      </c>
      <c r="B3" s="31" t="s">
        <v>151</v>
      </c>
      <c r="C3" s="32" t="s">
        <v>75</v>
      </c>
    </row>
    <row r="4" spans="1:3" ht="19.5" customHeight="1">
      <c r="A4" s="24">
        <v>2011</v>
      </c>
      <c r="B4" s="27">
        <v>32441</v>
      </c>
      <c r="C4" s="28">
        <f>B4/365</f>
        <v>88.87945205479453</v>
      </c>
    </row>
    <row r="5" spans="1:3" ht="19.5" customHeight="1">
      <c r="A5" s="24">
        <v>2012</v>
      </c>
      <c r="B5" s="27">
        <v>36714</v>
      </c>
      <c r="C5" s="28">
        <f>B5/365</f>
        <v>100.58630136986301</v>
      </c>
    </row>
    <row r="6" spans="1:3" ht="19.5" customHeight="1">
      <c r="A6" s="24">
        <v>2013</v>
      </c>
      <c r="B6" s="27">
        <v>35592</v>
      </c>
      <c r="C6" s="28">
        <f>B6/365</f>
        <v>97.5123287671233</v>
      </c>
    </row>
    <row r="7" spans="1:3" ht="19.5" customHeight="1">
      <c r="A7" s="24">
        <v>2014</v>
      </c>
      <c r="B7" s="27">
        <v>37003</v>
      </c>
      <c r="C7" s="28">
        <f>B7/365</f>
        <v>101.37808219178082</v>
      </c>
    </row>
    <row r="8" spans="1:5" ht="19.5" customHeight="1">
      <c r="A8" s="24">
        <v>2015</v>
      </c>
      <c r="B8" s="27">
        <v>52536</v>
      </c>
      <c r="C8" s="28">
        <f>B8/365</f>
        <v>143.93424657534246</v>
      </c>
      <c r="E8" s="65"/>
    </row>
    <row r="9" spans="1:3" ht="19.5" customHeight="1">
      <c r="A9" s="24">
        <v>2016</v>
      </c>
      <c r="B9" s="27">
        <v>39641</v>
      </c>
      <c r="C9" s="28">
        <v>110</v>
      </c>
    </row>
    <row r="10" spans="1:3" ht="19.5" customHeight="1">
      <c r="A10" s="24">
        <v>2017</v>
      </c>
      <c r="B10" s="27">
        <v>48788</v>
      </c>
      <c r="C10" s="28">
        <f>B10/365</f>
        <v>133.66575342465754</v>
      </c>
    </row>
    <row r="11" spans="1:3" ht="19.5" customHeight="1" thickBot="1">
      <c r="A11" s="118">
        <v>2017</v>
      </c>
      <c r="B11" s="139">
        <v>65465</v>
      </c>
      <c r="C11" s="142">
        <f>B11/365</f>
        <v>179.35616438356163</v>
      </c>
    </row>
    <row r="15" ht="13.5">
      <c r="E15" s="12"/>
    </row>
    <row r="16" ht="13.5">
      <c r="E16" s="1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2" sqref="K12"/>
    </sheetView>
  </sheetViews>
  <sheetFormatPr defaultColWidth="8.88671875" defaultRowHeight="13.5"/>
  <cols>
    <col min="1" max="1" width="6.6640625" style="0" customWidth="1"/>
  </cols>
  <sheetData>
    <row r="1" ht="16.5" customHeight="1">
      <c r="A1" s="79" t="s">
        <v>94</v>
      </c>
    </row>
    <row r="2" ht="15" customHeight="1" thickBot="1">
      <c r="G2" s="2" t="s">
        <v>0</v>
      </c>
    </row>
    <row r="3" spans="1:7" ht="17.25" customHeight="1">
      <c r="A3" s="145" t="s">
        <v>143</v>
      </c>
      <c r="B3" s="147" t="s">
        <v>84</v>
      </c>
      <c r="C3" s="147" t="s">
        <v>1</v>
      </c>
      <c r="D3" s="147"/>
      <c r="E3" s="147"/>
      <c r="F3" s="147" t="s">
        <v>2</v>
      </c>
      <c r="G3" s="143" t="s">
        <v>6</v>
      </c>
    </row>
    <row r="4" spans="1:7" ht="17.25" customHeight="1">
      <c r="A4" s="146"/>
      <c r="B4" s="148"/>
      <c r="C4" s="1" t="s">
        <v>3</v>
      </c>
      <c r="D4" s="1" t="s">
        <v>4</v>
      </c>
      <c r="E4" s="1" t="s">
        <v>5</v>
      </c>
      <c r="F4" s="148"/>
      <c r="G4" s="144"/>
    </row>
    <row r="5" spans="1:9" ht="19.5" customHeight="1">
      <c r="A5" s="19">
        <v>2011</v>
      </c>
      <c r="B5" s="18">
        <v>91355</v>
      </c>
      <c r="C5" s="18">
        <v>224552</v>
      </c>
      <c r="D5" s="18">
        <v>114271</v>
      </c>
      <c r="E5" s="18">
        <v>110281</v>
      </c>
      <c r="F5" s="18">
        <v>12846</v>
      </c>
      <c r="G5" s="20">
        <v>2.46</v>
      </c>
      <c r="I5" s="99"/>
    </row>
    <row r="6" spans="1:9" ht="19.5" customHeight="1">
      <c r="A6" s="19">
        <v>2012</v>
      </c>
      <c r="B6" s="18">
        <v>91162</v>
      </c>
      <c r="C6" s="18">
        <v>222173</v>
      </c>
      <c r="D6" s="18">
        <v>112870</v>
      </c>
      <c r="E6" s="18">
        <v>109303</v>
      </c>
      <c r="F6" s="18">
        <v>12710</v>
      </c>
      <c r="G6" s="20">
        <v>2.44</v>
      </c>
      <c r="I6" s="99"/>
    </row>
    <row r="7" spans="1:9" ht="19.5" customHeight="1">
      <c r="A7" s="19">
        <v>2013</v>
      </c>
      <c r="B7" s="18">
        <v>90793</v>
      </c>
      <c r="C7" s="18">
        <v>218977</v>
      </c>
      <c r="D7" s="18">
        <v>110913</v>
      </c>
      <c r="E7" s="18">
        <v>108064</v>
      </c>
      <c r="F7" s="18">
        <v>12621</v>
      </c>
      <c r="G7" s="20">
        <v>2.41</v>
      </c>
      <c r="I7" s="99"/>
    </row>
    <row r="8" spans="1:9" ht="19.5" customHeight="1">
      <c r="A8" s="19">
        <v>2014</v>
      </c>
      <c r="B8" s="18">
        <v>90413</v>
      </c>
      <c r="C8" s="18">
        <v>213136</v>
      </c>
      <c r="D8" s="18">
        <v>108027</v>
      </c>
      <c r="E8" s="18">
        <v>105109</v>
      </c>
      <c r="F8" s="18">
        <v>12299</v>
      </c>
      <c r="G8" s="20">
        <v>2.36</v>
      </c>
      <c r="I8" s="99"/>
    </row>
    <row r="9" spans="1:9" ht="19.5" customHeight="1">
      <c r="A9" s="24">
        <v>2015</v>
      </c>
      <c r="B9" s="87">
        <v>89896</v>
      </c>
      <c r="C9" s="18">
        <v>208516</v>
      </c>
      <c r="D9" s="18">
        <v>105585</v>
      </c>
      <c r="E9" s="18">
        <v>102931</v>
      </c>
      <c r="F9" s="18">
        <v>12032</v>
      </c>
      <c r="G9" s="20">
        <v>2.32</v>
      </c>
      <c r="I9" s="99"/>
    </row>
    <row r="10" spans="1:9" ht="19.5" customHeight="1">
      <c r="A10" s="24">
        <v>2016</v>
      </c>
      <c r="B10" s="87">
        <v>88468</v>
      </c>
      <c r="C10" s="18">
        <v>201981</v>
      </c>
      <c r="D10" s="18">
        <v>102139</v>
      </c>
      <c r="E10" s="18">
        <v>99842</v>
      </c>
      <c r="F10" s="18">
        <v>11655</v>
      </c>
      <c r="G10" s="20">
        <v>2.28</v>
      </c>
      <c r="I10" s="99"/>
    </row>
    <row r="11" spans="1:9" ht="19.5" customHeight="1">
      <c r="A11" s="174">
        <v>2017</v>
      </c>
      <c r="B11" s="87">
        <v>86738</v>
      </c>
      <c r="C11" s="18">
        <v>197379</v>
      </c>
      <c r="D11" s="18">
        <v>98127</v>
      </c>
      <c r="E11" s="18">
        <v>96252</v>
      </c>
      <c r="F11" s="18">
        <v>11389</v>
      </c>
      <c r="G11" s="20">
        <v>2.21</v>
      </c>
      <c r="I11" s="99"/>
    </row>
    <row r="12" spans="1:9" ht="19.5" customHeight="1" thickBot="1">
      <c r="A12" s="118">
        <v>2018</v>
      </c>
      <c r="B12" s="119">
        <v>85142</v>
      </c>
      <c r="C12" s="120">
        <v>186796</v>
      </c>
      <c r="D12" s="120">
        <v>94119</v>
      </c>
      <c r="E12" s="120">
        <v>92677</v>
      </c>
      <c r="F12" s="120">
        <v>10779</v>
      </c>
      <c r="G12" s="121">
        <v>2.17</v>
      </c>
      <c r="I12" s="99"/>
    </row>
    <row r="13" spans="1:9" ht="19.5" customHeight="1">
      <c r="A13" s="170"/>
      <c r="B13" s="171"/>
      <c r="C13" s="172"/>
      <c r="D13" s="172"/>
      <c r="E13" s="172"/>
      <c r="F13" s="172"/>
      <c r="G13" s="173"/>
      <c r="I13" s="99"/>
    </row>
  </sheetData>
  <sheetProtection/>
  <mergeCells count="5">
    <mergeCell ref="G3:G4"/>
    <mergeCell ref="A3:A4"/>
    <mergeCell ref="B3:B4"/>
    <mergeCell ref="C3:E3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22" sqref="F22"/>
    </sheetView>
  </sheetViews>
  <sheetFormatPr defaultColWidth="8.88671875" defaultRowHeight="13.5"/>
  <sheetData>
    <row r="1" ht="16.5" customHeight="1">
      <c r="A1" s="76" t="s">
        <v>127</v>
      </c>
    </row>
    <row r="2" ht="15" customHeight="1" thickBot="1">
      <c r="E2" s="2" t="s">
        <v>7</v>
      </c>
    </row>
    <row r="3" spans="1:5" s="4" customFormat="1" ht="30" customHeight="1">
      <c r="A3" s="48" t="s">
        <v>8</v>
      </c>
      <c r="B3" s="41" t="s">
        <v>9</v>
      </c>
      <c r="C3" s="41" t="s">
        <v>10</v>
      </c>
      <c r="D3" s="41" t="s">
        <v>11</v>
      </c>
      <c r="E3" s="49" t="s">
        <v>12</v>
      </c>
    </row>
    <row r="4" spans="1:5" ht="19.5" customHeight="1">
      <c r="A4" s="24">
        <v>2011</v>
      </c>
      <c r="B4" s="47">
        <v>1448</v>
      </c>
      <c r="C4" s="47">
        <v>1364</v>
      </c>
      <c r="D4" s="47">
        <v>1326</v>
      </c>
      <c r="E4" s="50">
        <v>529</v>
      </c>
    </row>
    <row r="5" spans="1:5" ht="19.5" customHeight="1">
      <c r="A5" s="24">
        <v>2012</v>
      </c>
      <c r="B5" s="47">
        <v>1565</v>
      </c>
      <c r="C5" s="47">
        <v>1253</v>
      </c>
      <c r="D5" s="47">
        <v>1345</v>
      </c>
      <c r="E5" s="50">
        <v>552</v>
      </c>
    </row>
    <row r="6" spans="1:5" ht="19.5" customHeight="1">
      <c r="A6" s="24">
        <v>2013</v>
      </c>
      <c r="B6" s="47">
        <v>1390</v>
      </c>
      <c r="C6" s="47">
        <v>1341</v>
      </c>
      <c r="D6" s="47">
        <v>1295</v>
      </c>
      <c r="E6" s="50">
        <v>527</v>
      </c>
    </row>
    <row r="7" spans="1:5" ht="19.5" customHeight="1">
      <c r="A7" s="24">
        <v>2014</v>
      </c>
      <c r="B7" s="47">
        <v>1261</v>
      </c>
      <c r="C7" s="47">
        <v>1379</v>
      </c>
      <c r="D7" s="47">
        <v>1137</v>
      </c>
      <c r="E7" s="50">
        <v>509</v>
      </c>
    </row>
    <row r="8" spans="1:5" ht="19.5" customHeight="1">
      <c r="A8" s="24">
        <v>2015</v>
      </c>
      <c r="B8" s="47">
        <v>1219</v>
      </c>
      <c r="C8" s="47">
        <v>1353</v>
      </c>
      <c r="D8" s="47">
        <v>1036</v>
      </c>
      <c r="E8" s="50">
        <v>441</v>
      </c>
    </row>
    <row r="9" spans="1:5" ht="19.5" customHeight="1">
      <c r="A9" s="24">
        <v>2016</v>
      </c>
      <c r="B9" s="47">
        <v>1113</v>
      </c>
      <c r="C9" s="47">
        <v>1390</v>
      </c>
      <c r="D9" s="47">
        <v>946</v>
      </c>
      <c r="E9" s="50">
        <v>417</v>
      </c>
    </row>
    <row r="10" spans="1:5" ht="19.5" customHeight="1">
      <c r="A10" s="24">
        <v>2017</v>
      </c>
      <c r="B10" s="47">
        <v>864</v>
      </c>
      <c r="C10" s="47">
        <v>1393</v>
      </c>
      <c r="D10" s="47">
        <v>771</v>
      </c>
      <c r="E10" s="50">
        <v>459</v>
      </c>
    </row>
    <row r="11" spans="1:5" ht="19.5" customHeight="1" thickBot="1">
      <c r="A11" s="118">
        <v>2018</v>
      </c>
      <c r="B11" s="122">
        <v>667</v>
      </c>
      <c r="C11" s="122">
        <v>1452</v>
      </c>
      <c r="D11" s="122">
        <v>766</v>
      </c>
      <c r="E11" s="123">
        <v>404</v>
      </c>
    </row>
    <row r="12" spans="1:5" ht="19.5" customHeight="1">
      <c r="A12" s="170"/>
      <c r="B12" s="175"/>
      <c r="C12" s="175"/>
      <c r="D12" s="175"/>
      <c r="E12" s="17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8.77734375" style="16" customWidth="1"/>
    <col min="2" max="2" width="9.88671875" style="16" bestFit="1" customWidth="1"/>
    <col min="3" max="3" width="8.99609375" style="16" bestFit="1" customWidth="1"/>
    <col min="4" max="4" width="9.77734375" style="16" bestFit="1" customWidth="1"/>
    <col min="5" max="5" width="8.99609375" style="16" bestFit="1" customWidth="1"/>
    <col min="6" max="6" width="12.10546875" style="16" bestFit="1" customWidth="1"/>
    <col min="7" max="8" width="9.88671875" style="16" bestFit="1" customWidth="1"/>
    <col min="9" max="16384" width="8.88671875" style="16" customWidth="1"/>
  </cols>
  <sheetData>
    <row r="1" spans="1:2" s="82" customFormat="1" ht="16.5" customHeight="1">
      <c r="A1" s="80" t="s">
        <v>125</v>
      </c>
      <c r="B1" s="81"/>
    </row>
    <row r="2" spans="4:5" s="15" customFormat="1" ht="15" customHeight="1" thickBot="1">
      <c r="D2" s="149" t="s">
        <v>13</v>
      </c>
      <c r="E2" s="149"/>
    </row>
    <row r="3" spans="1:5" s="15" customFormat="1" ht="30" customHeight="1">
      <c r="A3" s="53" t="s">
        <v>143</v>
      </c>
      <c r="B3" s="54" t="s">
        <v>14</v>
      </c>
      <c r="C3" s="55" t="s">
        <v>153</v>
      </c>
      <c r="D3" s="55" t="s">
        <v>15</v>
      </c>
      <c r="E3" s="56" t="s">
        <v>153</v>
      </c>
    </row>
    <row r="4" spans="1:7" ht="19.5" customHeight="1">
      <c r="A4" s="57">
        <v>2011</v>
      </c>
      <c r="B4" s="52">
        <v>19385</v>
      </c>
      <c r="C4" s="67">
        <v>2.3</v>
      </c>
      <c r="D4" s="52">
        <v>74056</v>
      </c>
      <c r="E4" s="68">
        <v>0.1</v>
      </c>
      <c r="G4" s="104"/>
    </row>
    <row r="5" spans="1:7" ht="19.5" customHeight="1">
      <c r="A5" s="57">
        <v>2012</v>
      </c>
      <c r="B5" s="52">
        <v>19359</v>
      </c>
      <c r="C5" s="51" t="s">
        <v>123</v>
      </c>
      <c r="D5" s="52">
        <v>75087</v>
      </c>
      <c r="E5" s="69">
        <v>1.4</v>
      </c>
      <c r="G5" s="104"/>
    </row>
    <row r="6" spans="1:8" ht="19.5" customHeight="1">
      <c r="A6" s="57">
        <v>2013</v>
      </c>
      <c r="B6" s="52">
        <v>19444</v>
      </c>
      <c r="C6" s="67">
        <v>0.4</v>
      </c>
      <c r="D6" s="52">
        <v>75898</v>
      </c>
      <c r="E6" s="69">
        <v>1</v>
      </c>
      <c r="G6" s="104"/>
      <c r="H6" s="104"/>
    </row>
    <row r="7" spans="1:8" ht="19.5" customHeight="1">
      <c r="A7" s="57">
        <v>2014</v>
      </c>
      <c r="B7" s="52">
        <v>19443</v>
      </c>
      <c r="C7" s="51">
        <v>0</v>
      </c>
      <c r="D7" s="52">
        <v>76749</v>
      </c>
      <c r="E7" s="69">
        <v>1.1</v>
      </c>
      <c r="G7" s="104"/>
      <c r="H7" s="104"/>
    </row>
    <row r="8" spans="1:8" ht="19.5" customHeight="1">
      <c r="A8" s="57">
        <v>2015</v>
      </c>
      <c r="B8" s="101">
        <v>19096</v>
      </c>
      <c r="C8" s="102" t="s">
        <v>96</v>
      </c>
      <c r="D8" s="101">
        <v>76363</v>
      </c>
      <c r="E8" s="103" t="s">
        <v>154</v>
      </c>
      <c r="G8" s="104"/>
      <c r="H8" s="104"/>
    </row>
    <row r="9" spans="1:8" ht="19.5" customHeight="1">
      <c r="A9" s="57">
        <v>2016</v>
      </c>
      <c r="B9" s="52">
        <v>19390</v>
      </c>
      <c r="C9" s="67">
        <v>1.5</v>
      </c>
      <c r="D9" s="52">
        <v>78708</v>
      </c>
      <c r="E9" s="69">
        <v>3.1</v>
      </c>
      <c r="G9" s="104"/>
      <c r="H9" s="104"/>
    </row>
    <row r="10" spans="1:8" ht="19.5" customHeight="1">
      <c r="A10" s="57">
        <v>2017</v>
      </c>
      <c r="B10" s="52">
        <v>19393</v>
      </c>
      <c r="C10" s="183">
        <v>0.02</v>
      </c>
      <c r="D10" s="52">
        <v>78018</v>
      </c>
      <c r="E10" s="103" t="s">
        <v>161</v>
      </c>
      <c r="G10" s="104"/>
      <c r="H10" s="104"/>
    </row>
    <row r="11" spans="1:8" ht="19.5" customHeight="1" thickBot="1">
      <c r="A11" s="180">
        <v>2018</v>
      </c>
      <c r="B11" s="181">
        <v>19091</v>
      </c>
      <c r="C11" s="184" t="s">
        <v>163</v>
      </c>
      <c r="D11" s="181">
        <v>78650</v>
      </c>
      <c r="E11" s="182" t="s">
        <v>162</v>
      </c>
      <c r="G11" s="104"/>
      <c r="H11" s="104"/>
    </row>
    <row r="12" spans="1:8" ht="19.5" customHeight="1">
      <c r="A12" s="176"/>
      <c r="B12" s="177"/>
      <c r="C12" s="178"/>
      <c r="D12" s="177"/>
      <c r="E12" s="179"/>
      <c r="G12" s="104"/>
      <c r="H12" s="104"/>
    </row>
  </sheetData>
  <sheetProtection/>
  <mergeCells count="1"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40" sqref="B40"/>
    </sheetView>
  </sheetViews>
  <sheetFormatPr defaultColWidth="8.88671875" defaultRowHeight="13.5"/>
  <cols>
    <col min="6" max="6" width="10.5546875" style="0" customWidth="1"/>
    <col min="7" max="8" width="10.21484375" style="0" customWidth="1"/>
  </cols>
  <sheetData>
    <row r="1" spans="1:2" s="83" customFormat="1" ht="16.5" customHeight="1">
      <c r="A1" s="76" t="s">
        <v>128</v>
      </c>
      <c r="B1" s="77"/>
    </row>
    <row r="2" s="4" customFormat="1" ht="15" customHeight="1" thickBot="1">
      <c r="H2" s="2" t="s">
        <v>16</v>
      </c>
    </row>
    <row r="3" spans="1:8" s="4" customFormat="1" ht="30" customHeight="1">
      <c r="A3" s="48" t="s">
        <v>143</v>
      </c>
      <c r="B3" s="41" t="s">
        <v>17</v>
      </c>
      <c r="C3" s="41" t="s">
        <v>18</v>
      </c>
      <c r="D3" s="41" t="s">
        <v>19</v>
      </c>
      <c r="E3" s="41" t="s">
        <v>20</v>
      </c>
      <c r="F3" s="41" t="s">
        <v>21</v>
      </c>
      <c r="G3" s="41" t="s">
        <v>86</v>
      </c>
      <c r="H3" s="49" t="s">
        <v>158</v>
      </c>
    </row>
    <row r="4" spans="1:8" ht="19.5" customHeight="1">
      <c r="A4" s="24">
        <v>2011</v>
      </c>
      <c r="B4" s="47">
        <v>83143</v>
      </c>
      <c r="C4" s="47">
        <v>56010</v>
      </c>
      <c r="D4" s="47">
        <v>17966</v>
      </c>
      <c r="E4" s="47">
        <v>286</v>
      </c>
      <c r="F4" s="47">
        <v>8881</v>
      </c>
      <c r="G4" s="58" t="s">
        <v>106</v>
      </c>
      <c r="H4" s="25">
        <v>106</v>
      </c>
    </row>
    <row r="5" spans="1:8" ht="19.5" customHeight="1">
      <c r="A5" s="24">
        <v>2012</v>
      </c>
      <c r="B5" s="47">
        <v>83710</v>
      </c>
      <c r="C5" s="47">
        <v>56456</v>
      </c>
      <c r="D5" s="47">
        <v>18038</v>
      </c>
      <c r="E5" s="47">
        <v>286</v>
      </c>
      <c r="F5" s="47">
        <v>8930</v>
      </c>
      <c r="G5" s="58" t="s">
        <v>106</v>
      </c>
      <c r="H5" s="25">
        <v>107.5</v>
      </c>
    </row>
    <row r="6" spans="1:8" ht="19.5" customHeight="1">
      <c r="A6" s="24">
        <v>2013</v>
      </c>
      <c r="B6" s="47">
        <v>84214</v>
      </c>
      <c r="C6" s="47">
        <v>56892</v>
      </c>
      <c r="D6" s="47">
        <v>18038</v>
      </c>
      <c r="E6" s="47">
        <v>300</v>
      </c>
      <c r="F6" s="47">
        <v>8984</v>
      </c>
      <c r="G6" s="58" t="s">
        <v>106</v>
      </c>
      <c r="H6" s="25">
        <v>109.2</v>
      </c>
    </row>
    <row r="7" spans="1:8" ht="19.5" customHeight="1">
      <c r="A7" s="24">
        <v>2014</v>
      </c>
      <c r="B7" s="47">
        <v>84495</v>
      </c>
      <c r="C7" s="47">
        <v>57130</v>
      </c>
      <c r="D7" s="47">
        <v>18076</v>
      </c>
      <c r="E7" s="47">
        <v>312</v>
      </c>
      <c r="F7" s="47">
        <v>8977</v>
      </c>
      <c r="G7" s="58" t="s">
        <v>106</v>
      </c>
      <c r="H7" s="25">
        <v>110.7</v>
      </c>
    </row>
    <row r="8" spans="1:8" ht="19.5" customHeight="1">
      <c r="A8" s="24">
        <v>2015</v>
      </c>
      <c r="B8" s="47">
        <v>83219</v>
      </c>
      <c r="C8" s="47">
        <v>52320</v>
      </c>
      <c r="D8" s="47">
        <v>17955</v>
      </c>
      <c r="E8" s="47">
        <v>722</v>
      </c>
      <c r="F8" s="47">
        <v>11044</v>
      </c>
      <c r="G8" s="58">
        <v>1178</v>
      </c>
      <c r="H8" s="25">
        <v>102.7</v>
      </c>
    </row>
    <row r="9" spans="1:8" ht="19.5" customHeight="1">
      <c r="A9" s="111">
        <v>2016</v>
      </c>
      <c r="B9" s="124">
        <v>83426</v>
      </c>
      <c r="C9" s="124">
        <v>52402</v>
      </c>
      <c r="D9" s="124">
        <v>18085</v>
      </c>
      <c r="E9" s="124">
        <v>722</v>
      </c>
      <c r="F9" s="124">
        <v>11068</v>
      </c>
      <c r="G9" s="125">
        <v>1149</v>
      </c>
      <c r="H9" s="126">
        <v>104.9</v>
      </c>
    </row>
    <row r="10" spans="1:8" ht="19.5" customHeight="1">
      <c r="A10" s="24">
        <v>2017</v>
      </c>
      <c r="B10" s="47">
        <v>83255</v>
      </c>
      <c r="C10" s="47">
        <v>52092</v>
      </c>
      <c r="D10" s="47">
        <v>18223</v>
      </c>
      <c r="E10" s="47">
        <v>737</v>
      </c>
      <c r="F10" s="47">
        <v>11025</v>
      </c>
      <c r="G10" s="58">
        <v>1178</v>
      </c>
      <c r="H10" s="25">
        <v>106.5</v>
      </c>
    </row>
    <row r="11" spans="1:8" ht="19.5" customHeight="1" thickBot="1">
      <c r="A11" s="118">
        <v>2018</v>
      </c>
      <c r="B11" s="122">
        <v>83149</v>
      </c>
      <c r="C11" s="122">
        <v>51989</v>
      </c>
      <c r="D11" s="122">
        <v>18247</v>
      </c>
      <c r="E11" s="122">
        <v>739</v>
      </c>
      <c r="F11" s="122">
        <v>10994</v>
      </c>
      <c r="G11" s="186">
        <v>1180</v>
      </c>
      <c r="H11" s="130">
        <v>109.2</v>
      </c>
    </row>
    <row r="12" spans="1:8" ht="19.5" customHeight="1">
      <c r="A12" s="170"/>
      <c r="B12" s="175"/>
      <c r="C12" s="175"/>
      <c r="D12" s="175"/>
      <c r="E12" s="175"/>
      <c r="F12" s="175"/>
      <c r="G12" s="185"/>
      <c r="H12" s="17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K31" sqref="K30:K31"/>
    </sheetView>
  </sheetViews>
  <sheetFormatPr defaultColWidth="8.88671875" defaultRowHeight="13.5"/>
  <cols>
    <col min="1" max="1" width="9.4453125" style="0" customWidth="1"/>
  </cols>
  <sheetData>
    <row r="1" spans="1:2" s="4" customFormat="1" ht="16.5" customHeight="1">
      <c r="A1" s="154" t="s">
        <v>129</v>
      </c>
      <c r="B1" s="154"/>
    </row>
    <row r="2" s="4" customFormat="1" ht="15" customHeight="1" thickBot="1">
      <c r="I2" s="2" t="s">
        <v>22</v>
      </c>
    </row>
    <row r="3" spans="1:9" s="4" customFormat="1" ht="15" customHeight="1">
      <c r="A3" s="150" t="s">
        <v>143</v>
      </c>
      <c r="B3" s="152" t="s">
        <v>24</v>
      </c>
      <c r="C3" s="152"/>
      <c r="D3" s="152"/>
      <c r="E3" s="152"/>
      <c r="F3" s="152" t="s">
        <v>87</v>
      </c>
      <c r="G3" s="152"/>
      <c r="H3" s="152"/>
      <c r="I3" s="153"/>
    </row>
    <row r="4" spans="1:9" s="4" customFormat="1" ht="15" customHeight="1">
      <c r="A4" s="151"/>
      <c r="B4" s="3" t="s">
        <v>3</v>
      </c>
      <c r="C4" s="3" t="s">
        <v>25</v>
      </c>
      <c r="D4" s="3" t="s">
        <v>26</v>
      </c>
      <c r="E4" s="3" t="s">
        <v>27</v>
      </c>
      <c r="F4" s="3" t="s">
        <v>3</v>
      </c>
      <c r="G4" s="3" t="s">
        <v>25</v>
      </c>
      <c r="H4" s="3" t="s">
        <v>26</v>
      </c>
      <c r="I4" s="42" t="s">
        <v>27</v>
      </c>
    </row>
    <row r="5" spans="1:9" ht="19.5" customHeight="1">
      <c r="A5" s="24">
        <v>2011</v>
      </c>
      <c r="B5" s="47">
        <v>56983</v>
      </c>
      <c r="C5" s="21">
        <v>49</v>
      </c>
      <c r="D5" s="47">
        <v>54284</v>
      </c>
      <c r="E5" s="47">
        <v>2650</v>
      </c>
      <c r="F5" s="47">
        <v>3769</v>
      </c>
      <c r="G5" s="21">
        <v>38</v>
      </c>
      <c r="H5" s="47">
        <v>3411</v>
      </c>
      <c r="I5" s="25">
        <v>320</v>
      </c>
    </row>
    <row r="6" spans="1:9" ht="19.5" customHeight="1">
      <c r="A6" s="24">
        <v>2012</v>
      </c>
      <c r="B6" s="47">
        <f>C6+D6+E6</f>
        <v>58314</v>
      </c>
      <c r="C6" s="21">
        <v>49</v>
      </c>
      <c r="D6" s="47">
        <v>55807</v>
      </c>
      <c r="E6" s="47">
        <v>2458</v>
      </c>
      <c r="F6" s="47">
        <f>G6+H6+I6</f>
        <v>3573</v>
      </c>
      <c r="G6" s="21">
        <v>40</v>
      </c>
      <c r="H6" s="47">
        <v>3218</v>
      </c>
      <c r="I6" s="25">
        <v>315</v>
      </c>
    </row>
    <row r="7" spans="1:9" ht="19.5" customHeight="1">
      <c r="A7" s="24">
        <v>2013</v>
      </c>
      <c r="B7" s="47">
        <v>59999</v>
      </c>
      <c r="C7" s="21">
        <v>48</v>
      </c>
      <c r="D7" s="47">
        <v>57468</v>
      </c>
      <c r="E7" s="47">
        <v>2483</v>
      </c>
      <c r="F7" s="47">
        <v>3402</v>
      </c>
      <c r="G7" s="21">
        <v>38</v>
      </c>
      <c r="H7" s="47">
        <v>3037</v>
      </c>
      <c r="I7" s="25">
        <v>327</v>
      </c>
    </row>
    <row r="8" spans="1:9" ht="19.5" customHeight="1">
      <c r="A8" s="24">
        <v>2014</v>
      </c>
      <c r="B8" s="47">
        <v>61718</v>
      </c>
      <c r="C8" s="21">
        <v>58</v>
      </c>
      <c r="D8" s="47">
        <v>59001</v>
      </c>
      <c r="E8" s="47">
        <v>2657</v>
      </c>
      <c r="F8" s="47">
        <v>3229</v>
      </c>
      <c r="G8" s="21">
        <v>37</v>
      </c>
      <c r="H8" s="47">
        <v>2914</v>
      </c>
      <c r="I8" s="25">
        <v>278</v>
      </c>
    </row>
    <row r="9" spans="1:9" ht="19.5" customHeight="1">
      <c r="A9" s="24">
        <v>2015</v>
      </c>
      <c r="B9" s="47">
        <v>62855</v>
      </c>
      <c r="C9" s="21">
        <v>52</v>
      </c>
      <c r="D9" s="47">
        <v>60413</v>
      </c>
      <c r="E9" s="47">
        <v>2390</v>
      </c>
      <c r="F9" s="47">
        <v>3030</v>
      </c>
      <c r="G9" s="21">
        <v>41</v>
      </c>
      <c r="H9" s="47">
        <v>2706</v>
      </c>
      <c r="I9" s="25">
        <v>283</v>
      </c>
    </row>
    <row r="10" spans="1:9" ht="19.5" customHeight="1">
      <c r="A10" s="111">
        <v>2016</v>
      </c>
      <c r="B10" s="124">
        <v>62996</v>
      </c>
      <c r="C10" s="113">
        <v>55</v>
      </c>
      <c r="D10" s="124">
        <v>60429</v>
      </c>
      <c r="E10" s="124">
        <v>2512</v>
      </c>
      <c r="F10" s="47">
        <v>2959</v>
      </c>
      <c r="G10" s="21">
        <v>46</v>
      </c>
      <c r="H10" s="47">
        <v>2571</v>
      </c>
      <c r="I10" s="25">
        <v>342</v>
      </c>
    </row>
    <row r="11" spans="1:9" ht="19.5" customHeight="1">
      <c r="A11" s="24">
        <v>2017</v>
      </c>
      <c r="B11" s="47">
        <v>62163</v>
      </c>
      <c r="C11" s="21">
        <v>70</v>
      </c>
      <c r="D11" s="47">
        <v>59639</v>
      </c>
      <c r="E11" s="47">
        <v>2454</v>
      </c>
      <c r="F11" s="190">
        <v>2851</v>
      </c>
      <c r="G11" s="191">
        <v>44</v>
      </c>
      <c r="H11" s="191">
        <v>2467</v>
      </c>
      <c r="I11" s="192">
        <v>340</v>
      </c>
    </row>
    <row r="12" spans="1:9" ht="19.5" customHeight="1" thickBot="1">
      <c r="A12" s="118">
        <v>2018</v>
      </c>
      <c r="B12" s="122">
        <v>60723</v>
      </c>
      <c r="C12" s="129">
        <v>78</v>
      </c>
      <c r="D12" s="122">
        <v>58293</v>
      </c>
      <c r="E12" s="122">
        <v>2352</v>
      </c>
      <c r="F12" s="187">
        <v>2672</v>
      </c>
      <c r="G12" s="188">
        <v>49</v>
      </c>
      <c r="H12" s="188">
        <v>2317</v>
      </c>
      <c r="I12" s="189">
        <v>306</v>
      </c>
    </row>
  </sheetData>
  <sheetProtection/>
  <mergeCells count="4">
    <mergeCell ref="A3:A4"/>
    <mergeCell ref="B3:E3"/>
    <mergeCell ref="F3:I3"/>
    <mergeCell ref="A1:B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41" sqref="H41"/>
    </sheetView>
  </sheetViews>
  <sheetFormatPr defaultColWidth="8.88671875" defaultRowHeight="13.5"/>
  <sheetData>
    <row r="1" spans="1:3" s="83" customFormat="1" ht="16.5" customHeight="1">
      <c r="A1" s="154" t="s">
        <v>130</v>
      </c>
      <c r="B1" s="154"/>
      <c r="C1" s="77"/>
    </row>
    <row r="2" spans="8:9" s="4" customFormat="1" ht="15" customHeight="1" thickBot="1">
      <c r="H2" s="155" t="s">
        <v>13</v>
      </c>
      <c r="I2" s="155"/>
    </row>
    <row r="3" spans="1:9" s="4" customFormat="1" ht="15" customHeight="1">
      <c r="A3" s="145" t="s">
        <v>143</v>
      </c>
      <c r="B3" s="147" t="s">
        <v>28</v>
      </c>
      <c r="C3" s="147"/>
      <c r="D3" s="147" t="s">
        <v>88</v>
      </c>
      <c r="E3" s="147"/>
      <c r="F3" s="147" t="s">
        <v>89</v>
      </c>
      <c r="G3" s="147"/>
      <c r="H3" s="147" t="s">
        <v>90</v>
      </c>
      <c r="I3" s="143"/>
    </row>
    <row r="4" spans="1:9" s="4" customFormat="1" ht="15" customHeight="1">
      <c r="A4" s="146"/>
      <c r="B4" s="1" t="s">
        <v>29</v>
      </c>
      <c r="C4" s="1" t="s">
        <v>30</v>
      </c>
      <c r="D4" s="1" t="s">
        <v>29</v>
      </c>
      <c r="E4" s="1" t="s">
        <v>30</v>
      </c>
      <c r="F4" s="1" t="s">
        <v>29</v>
      </c>
      <c r="G4" s="1" t="s">
        <v>30</v>
      </c>
      <c r="H4" s="1" t="s">
        <v>29</v>
      </c>
      <c r="I4" s="37" t="s">
        <v>30</v>
      </c>
    </row>
    <row r="5" spans="1:9" ht="19.5" customHeight="1">
      <c r="A5" s="24">
        <v>2011</v>
      </c>
      <c r="B5" s="17">
        <v>24</v>
      </c>
      <c r="C5" s="17">
        <v>942</v>
      </c>
      <c r="D5" s="21">
        <v>1</v>
      </c>
      <c r="E5" s="21">
        <v>60</v>
      </c>
      <c r="F5" s="17">
        <v>22</v>
      </c>
      <c r="G5" s="17">
        <v>758</v>
      </c>
      <c r="H5" s="21">
        <v>1</v>
      </c>
      <c r="I5" s="25">
        <v>124</v>
      </c>
    </row>
    <row r="6" spans="1:9" ht="19.5" customHeight="1">
      <c r="A6" s="24">
        <v>2012</v>
      </c>
      <c r="B6" s="17">
        <v>26</v>
      </c>
      <c r="C6" s="17">
        <v>803</v>
      </c>
      <c r="D6" s="21">
        <v>1</v>
      </c>
      <c r="E6" s="21">
        <v>55</v>
      </c>
      <c r="F6" s="21">
        <v>24</v>
      </c>
      <c r="G6" s="21">
        <v>627</v>
      </c>
      <c r="H6" s="21">
        <v>1</v>
      </c>
      <c r="I6" s="25">
        <v>121</v>
      </c>
    </row>
    <row r="7" spans="1:9" ht="19.5" customHeight="1">
      <c r="A7" s="24">
        <v>2013</v>
      </c>
      <c r="B7" s="17">
        <v>41</v>
      </c>
      <c r="C7" s="17">
        <v>797</v>
      </c>
      <c r="D7" s="21">
        <v>1</v>
      </c>
      <c r="E7" s="21">
        <v>48</v>
      </c>
      <c r="F7" s="21">
        <v>39</v>
      </c>
      <c r="G7" s="21">
        <v>636</v>
      </c>
      <c r="H7" s="21">
        <v>1</v>
      </c>
      <c r="I7" s="25">
        <v>113</v>
      </c>
    </row>
    <row r="8" spans="1:9" ht="19.5" customHeight="1">
      <c r="A8" s="24">
        <v>2014</v>
      </c>
      <c r="B8" s="17">
        <v>40</v>
      </c>
      <c r="C8" s="17">
        <v>923</v>
      </c>
      <c r="D8" s="21">
        <v>1</v>
      </c>
      <c r="E8" s="21">
        <v>48</v>
      </c>
      <c r="F8" s="21">
        <v>38</v>
      </c>
      <c r="G8" s="21">
        <v>756</v>
      </c>
      <c r="H8" s="21">
        <v>1</v>
      </c>
      <c r="I8" s="25">
        <v>119</v>
      </c>
    </row>
    <row r="9" spans="1:9" ht="19.5" customHeight="1">
      <c r="A9" s="24">
        <v>2015</v>
      </c>
      <c r="B9" s="17">
        <v>42</v>
      </c>
      <c r="C9" s="46">
        <v>1016</v>
      </c>
      <c r="D9" s="21">
        <v>1</v>
      </c>
      <c r="E9" s="21">
        <v>44</v>
      </c>
      <c r="F9" s="21">
        <v>40</v>
      </c>
      <c r="G9" s="21">
        <v>856</v>
      </c>
      <c r="H9" s="21">
        <v>1</v>
      </c>
      <c r="I9" s="25">
        <v>116</v>
      </c>
    </row>
    <row r="10" spans="1:9" ht="19.5" customHeight="1">
      <c r="A10" s="24">
        <v>2016</v>
      </c>
      <c r="B10" s="17">
        <v>41</v>
      </c>
      <c r="C10" s="46">
        <v>1075</v>
      </c>
      <c r="D10" s="21">
        <v>1</v>
      </c>
      <c r="E10" s="21">
        <v>39</v>
      </c>
      <c r="F10" s="21">
        <v>39</v>
      </c>
      <c r="G10" s="21">
        <v>928</v>
      </c>
      <c r="H10" s="21">
        <v>1</v>
      </c>
      <c r="I10" s="25">
        <v>108</v>
      </c>
    </row>
    <row r="11" spans="1:9" ht="19.5" customHeight="1">
      <c r="A11" s="24">
        <v>2017</v>
      </c>
      <c r="B11" s="17">
        <v>41</v>
      </c>
      <c r="C11" s="46">
        <v>1075</v>
      </c>
      <c r="D11" s="21">
        <v>1</v>
      </c>
      <c r="E11" s="21">
        <v>40</v>
      </c>
      <c r="F11" s="21">
        <v>39</v>
      </c>
      <c r="G11" s="21">
        <v>973</v>
      </c>
      <c r="H11" s="21">
        <v>1</v>
      </c>
      <c r="I11" s="25">
        <v>108</v>
      </c>
    </row>
    <row r="12" spans="1:9" ht="19.5" customHeight="1" thickBot="1">
      <c r="A12" s="118">
        <v>2018</v>
      </c>
      <c r="B12" s="127">
        <f>D12+F12+H12</f>
        <v>38</v>
      </c>
      <c r="C12" s="128">
        <f>E12+G12+I12</f>
        <v>1094</v>
      </c>
      <c r="D12" s="129">
        <v>1</v>
      </c>
      <c r="E12" s="129">
        <v>37</v>
      </c>
      <c r="F12" s="129">
        <v>36</v>
      </c>
      <c r="G12" s="129">
        <v>956</v>
      </c>
      <c r="H12" s="129">
        <v>1</v>
      </c>
      <c r="I12" s="130">
        <v>101</v>
      </c>
    </row>
  </sheetData>
  <sheetProtection/>
  <mergeCells count="7">
    <mergeCell ref="A1:B1"/>
    <mergeCell ref="H2:I2"/>
    <mergeCell ref="H3:I3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J17" sqref="J17"/>
    </sheetView>
  </sheetViews>
  <sheetFormatPr defaultColWidth="8.88671875" defaultRowHeight="13.5"/>
  <sheetData>
    <row r="1" spans="1:3" s="84" customFormat="1" ht="16.5" customHeight="1">
      <c r="A1" s="154" t="s">
        <v>131</v>
      </c>
      <c r="B1" s="154"/>
      <c r="C1" s="154"/>
    </row>
    <row r="2" spans="1:9" s="4" customFormat="1" ht="15" customHeight="1" thickBot="1">
      <c r="A2" s="6"/>
      <c r="B2" s="6"/>
      <c r="C2" s="6"/>
      <c r="D2" s="6"/>
      <c r="E2" s="6"/>
      <c r="F2" s="155"/>
      <c r="G2" s="155"/>
      <c r="H2" s="155" t="s">
        <v>31</v>
      </c>
      <c r="I2" s="155"/>
    </row>
    <row r="3" spans="1:9" s="4" customFormat="1" ht="19.5" customHeight="1">
      <c r="A3" s="150" t="s">
        <v>143</v>
      </c>
      <c r="B3" s="152" t="s">
        <v>3</v>
      </c>
      <c r="C3" s="152"/>
      <c r="D3" s="152" t="s">
        <v>32</v>
      </c>
      <c r="E3" s="152"/>
      <c r="F3" s="152" t="s">
        <v>34</v>
      </c>
      <c r="G3" s="152"/>
      <c r="H3" s="152" t="s">
        <v>33</v>
      </c>
      <c r="I3" s="153"/>
    </row>
    <row r="4" spans="1:9" s="4" customFormat="1" ht="18" customHeight="1">
      <c r="A4" s="151"/>
      <c r="B4" s="3" t="s">
        <v>98</v>
      </c>
      <c r="C4" s="3" t="s">
        <v>100</v>
      </c>
      <c r="D4" s="3" t="s">
        <v>97</v>
      </c>
      <c r="E4" s="3" t="s">
        <v>99</v>
      </c>
      <c r="F4" s="3" t="s">
        <v>97</v>
      </c>
      <c r="G4" s="3" t="s">
        <v>99</v>
      </c>
      <c r="H4" s="3" t="s">
        <v>155</v>
      </c>
      <c r="I4" s="42" t="s">
        <v>99</v>
      </c>
    </row>
    <row r="5" spans="1:9" ht="19.5" customHeight="1">
      <c r="A5" s="24">
        <v>2011</v>
      </c>
      <c r="B5" s="43">
        <v>5679</v>
      </c>
      <c r="C5" s="43">
        <v>9920</v>
      </c>
      <c r="D5" s="43">
        <v>5574</v>
      </c>
      <c r="E5" s="43">
        <v>9393</v>
      </c>
      <c r="F5" s="43">
        <v>105</v>
      </c>
      <c r="G5" s="43">
        <v>177</v>
      </c>
      <c r="H5" s="43">
        <v>15</v>
      </c>
      <c r="I5" s="44">
        <v>350</v>
      </c>
    </row>
    <row r="6" spans="1:9" ht="19.5" customHeight="1">
      <c r="A6" s="24">
        <v>2012</v>
      </c>
      <c r="B6" s="43">
        <v>5747</v>
      </c>
      <c r="C6" s="43">
        <v>9618</v>
      </c>
      <c r="D6" s="43">
        <v>5618</v>
      </c>
      <c r="E6" s="43">
        <v>8997</v>
      </c>
      <c r="F6" s="43">
        <v>129</v>
      </c>
      <c r="G6" s="43">
        <v>234</v>
      </c>
      <c r="H6" s="43">
        <v>20</v>
      </c>
      <c r="I6" s="44">
        <v>387</v>
      </c>
    </row>
    <row r="7" spans="1:9" ht="19.5" customHeight="1">
      <c r="A7" s="24">
        <v>2013</v>
      </c>
      <c r="B7" s="43">
        <v>5647</v>
      </c>
      <c r="C7" s="43">
        <v>9418</v>
      </c>
      <c r="D7" s="43">
        <v>5430</v>
      </c>
      <c r="E7" s="43">
        <v>8629</v>
      </c>
      <c r="F7" s="43">
        <v>217</v>
      </c>
      <c r="G7" s="43">
        <v>441</v>
      </c>
      <c r="H7" s="43">
        <v>46</v>
      </c>
      <c r="I7" s="44">
        <v>348</v>
      </c>
    </row>
    <row r="8" spans="1:9" ht="19.5" customHeight="1">
      <c r="A8" s="24">
        <v>2014</v>
      </c>
      <c r="B8" s="43">
        <v>5683</v>
      </c>
      <c r="C8" s="43">
        <v>9615</v>
      </c>
      <c r="D8" s="43">
        <v>5297</v>
      </c>
      <c r="E8" s="43">
        <v>8113</v>
      </c>
      <c r="F8" s="43">
        <v>386</v>
      </c>
      <c r="G8" s="43">
        <v>681</v>
      </c>
      <c r="H8" s="43">
        <v>46</v>
      </c>
      <c r="I8" s="44">
        <v>361</v>
      </c>
    </row>
    <row r="9" spans="1:9" ht="19.5" customHeight="1">
      <c r="A9" s="24">
        <v>2015</v>
      </c>
      <c r="B9" s="43">
        <v>7567</v>
      </c>
      <c r="C9" s="43">
        <v>12008</v>
      </c>
      <c r="D9" s="43">
        <v>7284</v>
      </c>
      <c r="E9" s="43">
        <v>11110</v>
      </c>
      <c r="F9" s="43">
        <v>283</v>
      </c>
      <c r="G9" s="43">
        <v>508</v>
      </c>
      <c r="H9" s="43">
        <v>47</v>
      </c>
      <c r="I9" s="44">
        <v>390</v>
      </c>
    </row>
    <row r="10" spans="1:9" ht="19.5" customHeight="1">
      <c r="A10" s="24">
        <v>2016</v>
      </c>
      <c r="B10" s="43">
        <v>7347</v>
      </c>
      <c r="C10" s="43">
        <v>11305</v>
      </c>
      <c r="D10" s="43">
        <v>7125</v>
      </c>
      <c r="E10" s="43">
        <v>10520</v>
      </c>
      <c r="F10" s="43">
        <v>222</v>
      </c>
      <c r="G10" s="43">
        <v>387</v>
      </c>
      <c r="H10" s="43">
        <v>45</v>
      </c>
      <c r="I10" s="44">
        <v>398</v>
      </c>
    </row>
    <row r="11" spans="1:9" ht="19.5" customHeight="1">
      <c r="A11" s="24">
        <v>2017</v>
      </c>
      <c r="B11" s="43">
        <v>7654</v>
      </c>
      <c r="C11" s="43">
        <v>10924</v>
      </c>
      <c r="D11" s="43">
        <v>7017</v>
      </c>
      <c r="E11" s="43">
        <v>10128</v>
      </c>
      <c r="F11" s="43">
        <v>243</v>
      </c>
      <c r="G11" s="43">
        <v>402</v>
      </c>
      <c r="H11" s="43">
        <v>37</v>
      </c>
      <c r="I11" s="44">
        <v>394</v>
      </c>
    </row>
    <row r="12" spans="1:9" ht="19.5" customHeight="1" thickBot="1">
      <c r="A12" s="118">
        <v>2018</v>
      </c>
      <c r="B12" s="131">
        <v>7641</v>
      </c>
      <c r="C12" s="131">
        <v>11613</v>
      </c>
      <c r="D12" s="131">
        <v>7507</v>
      </c>
      <c r="E12" s="131">
        <v>10591</v>
      </c>
      <c r="F12" s="131">
        <v>434</v>
      </c>
      <c r="G12" s="131">
        <v>636</v>
      </c>
      <c r="H12" s="131">
        <v>33</v>
      </c>
      <c r="I12" s="132">
        <v>386</v>
      </c>
    </row>
  </sheetData>
  <sheetProtection/>
  <mergeCells count="8">
    <mergeCell ref="H3:I3"/>
    <mergeCell ref="H2:I2"/>
    <mergeCell ref="A1:C1"/>
    <mergeCell ref="A3:A4"/>
    <mergeCell ref="F2:G2"/>
    <mergeCell ref="F3:G3"/>
    <mergeCell ref="B3:C3"/>
    <mergeCell ref="D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2019-04-25T08:10:47Z</cp:lastPrinted>
  <dcterms:created xsi:type="dcterms:W3CDTF">1997-01-10T04:21:27Z</dcterms:created>
  <dcterms:modified xsi:type="dcterms:W3CDTF">2020-04-23T01:55:19Z</dcterms:modified>
  <cp:category/>
  <cp:version/>
  <cp:contentType/>
  <cp:contentStatus/>
</cp:coreProperties>
</file>